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装箱指令单批量导入!$A$1:$O$23</definedName>
    <definedName name="_xlnm._FilterDatabase" localSheetId="1" hidden="1">模板!$A$3:$Q$310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03" name="ID_7E3467B6C4354D88A72A6EE99422292C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41104112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<sst xmlns="http://schemas.openxmlformats.org/spreadsheetml/2006/main" count="430" uniqueCount="135">
  <si>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</si>
  <si>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</si>
  <si>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</si>
  <si>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</si>
  <si>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</si>
  <si>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</si>
  <si>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</si>
  <si>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</si>
  <si>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</si>
  <si>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</si>
  <si>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</si>
  <si>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</si>
  <si>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</si>
  <si>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</si>
  <si>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</si>
  <si>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RY20240118009</t>
  </si>
  <si>
    <t>南浦正品仓</t>
  </si>
  <si>
    <t>CCW22-U1H968</t>
  </si>
  <si>
    <t>CCW22-U1H968M</t>
  </si>
  <si>
    <t>正品</t>
  </si>
  <si>
    <t>2024-01-18</t>
  </si>
  <si>
    <t>广州</t>
  </si>
  <si>
    <t>CCW22-U1H968S</t>
  </si>
  <si>
    <t>CCW22-U1H968XS</t>
  </si>
  <si>
    <t>填</t>
  </si>
  <si>
    <t>公式</t>
  </si>
  <si>
    <t>香港仓，武汉仓，南浦正品仓，南浦拍照样衣仓</t>
  </si>
  <si>
    <t>香港/武汉/广州</t>
  </si>
  <si>
    <t>货号</t>
  </si>
  <si>
    <t>尺码</t>
  </si>
  <si>
    <t>M</t>
  </si>
  <si>
    <t>S</t>
  </si>
  <si>
    <t>XS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</si>
  <si>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</si>
  <si>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</si>
  <si>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</si>
  <si>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</si>
  <si>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</si>
  <si>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</si>
  <si>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</si>
  <si>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</si>
  <si>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</si>
  <si>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</si>
  <si>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</si>
  <si>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</si>
  <si>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</si>
  <si>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</si>
  <si>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</si>
  <si>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</si>
  <si>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</si>
  <si>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</si>
  <si>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</si>
  <si>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</si>
  <si>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</si>
  <si>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</si>
  <si>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</si>
  <si>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</si>
  <si>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</si>
  <si>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</si>
  <si>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</si>
  <si>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</si>
  <si>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</si>
  <si>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牛仔长裤</t>
  </si>
  <si>
    <t>丽东恒</t>
  </si>
  <si>
    <t>400001</t>
  </si>
  <si>
    <t>304</t>
  </si>
  <si>
    <t>608</t>
  </si>
  <si>
    <t>全时段</t>
  </si>
  <si>
    <t>MO20240110019</t>
  </si>
  <si>
    <t>CHESTER CHARLES</t>
  </si>
  <si>
    <t>翻单2</t>
  </si>
  <si>
    <t>正黑</t>
  </si>
  <si>
    <t>之前订单是进和JH240820 100%棉 11.3安. 此款因货期急，改用丽东恒提供F80688B1-1TR面料，仅限此单</t>
  </si>
  <si>
    <t>周晶晶</t>
  </si>
  <si>
    <t>仓库&amp;尺码&amp;货号</t>
  </si>
  <si>
    <t>分仓点&amp;尺码</t>
  </si>
  <si>
    <t>值</t>
  </si>
  <si>
    <t>(空白)</t>
  </si>
  <si>
    <t>求和项:武汉仓XS</t>
  </si>
  <si>
    <t>求和项:武汉仓S</t>
  </si>
  <si>
    <t>求和项:武汉仓M</t>
  </si>
  <si>
    <t>求和项:武汉仓XL</t>
  </si>
  <si>
    <t>求和项:武汉仓L</t>
  </si>
  <si>
    <t>求和项:香港仓XS</t>
  </si>
  <si>
    <t>求和项:香港仓S</t>
  </si>
  <si>
    <t>求和项:香港仓L</t>
  </si>
  <si>
    <t>求和项:香港仓M</t>
  </si>
  <si>
    <t>求和项:香港仓XL</t>
  </si>
  <si>
    <t>求和项:南浦拍照样衣仓XS</t>
  </si>
  <si>
    <t>求和项:南浦拍照样衣仓S</t>
  </si>
  <si>
    <t>求和项:南浦拍照样衣仓M</t>
  </si>
  <si>
    <t>求和项:南浦拍照样衣仓L</t>
  </si>
  <si>
    <t>求和项:南浦拍照样衣仓XL</t>
  </si>
  <si>
    <t>求和项:南浦拍照样衣仓F</t>
  </si>
  <si>
    <t>求和项:南浦正品仓S</t>
  </si>
  <si>
    <t>求和项:南浦正品仓XS</t>
  </si>
  <si>
    <t>求和项:南浦正品仓M</t>
  </si>
  <si>
    <t>求和项:南浦正品仓XL</t>
  </si>
  <si>
    <t>求和项:南浦正品仓L</t>
  </si>
  <si>
    <t>求和项:武汉仓F</t>
  </si>
  <si>
    <t>求和项:香港仓F</t>
  </si>
  <si>
    <t>求和项:南浦正品仓F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</si>
  <si>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</si>
  <si>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</si>
  <si>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</si>
  <si>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</si>
  <si>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</si>
  <si>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</si>
  <si>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</si>
  <si>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</si>
  <si>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</si>
  <si>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</si>
  <si>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</si>
  <si>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</si>
  <si>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L</t>
  </si>
  <si>
    <t>XL</t>
  </si>
  <si>
    <t>F</t>
  </si>
  <si>
    <t>合计</t>
  </si>
  <si>
    <t>武汉合计</t>
  </si>
  <si>
    <t>香港合计</t>
  </si>
  <si>
    <t>广州合计</t>
  </si>
  <si>
    <t>南浦拍照样衣仓</t>
  </si>
  <si>
    <t>武汉仓</t>
  </si>
  <si>
    <t>香港仓</t>
  </si>
  <si>
    <t>WOMEN</t>
  </si>
  <si>
    <t>PANTS</t>
  </si>
  <si>
    <t>裤子</t>
  </si>
  <si>
    <t>Y</t>
  </si>
  <si>
    <t>尾数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</si>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</sst>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2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3" borderId="12" applyNumberFormat="0" applyAlignment="0" applyProtection="0">
      <alignment vertical="center"/>
    </xf>
    <xf numFmtId="0" fontId="24" fillId="14" borderId="13" applyNumberFormat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26" fillId="15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5" fillId="4" borderId="6" xfId="49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5" fillId="4" borderId="4" xfId="49" applyFont="1" applyFill="1" applyBorder="1" applyAlignment="1">
      <alignment horizontal="center" vertical="top"/>
    </xf>
    <xf numFmtId="0" fontId="5" fillId="5" borderId="6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5" fillId="5" borderId="4" xfId="0" applyFont="1" applyFill="1" applyBorder="1" applyAlignment="1">
      <alignment horizontal="center" vertical="top"/>
    </xf>
    <xf numFmtId="0" fontId="5" fillId="6" borderId="6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/>
    </xf>
    <xf numFmtId="0" fontId="5" fillId="6" borderId="4" xfId="0" applyFont="1" applyFill="1" applyBorder="1" applyAlignment="1">
      <alignment horizontal="center" vertical="top"/>
    </xf>
    <xf numFmtId="0" fontId="5" fillId="7" borderId="6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top" wrapText="1"/>
    </xf>
    <xf numFmtId="0" fontId="5" fillId="7" borderId="7" xfId="0" applyFont="1" applyFill="1" applyBorder="1" applyAlignment="1">
      <alignment horizontal="center" vertical="top" wrapText="1"/>
    </xf>
    <xf numFmtId="0" fontId="5" fillId="8" borderId="8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0" borderId="0" xfId="0" applyNumberFormat="1" applyFont="1" applyAlignment="1"/>
    <xf numFmtId="0" fontId="9" fillId="9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0" borderId="0" xfId="0" applyFont="1" applyFill="1" applyAlignment="1">
      <alignment horizontal="left" vertical="center" wrapText="1"/>
    </xf>
    <xf numFmtId="0" fontId="10" fillId="11" borderId="0" xfId="0" applyFont="1" applyFill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10" fillId="9" borderId="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5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15.6717013889" refreshedBy="CC USER" recordCount="3">
  <cacheSource type="worksheet">
    <worksheetSource ref="A1:BC1048576" sheet="单款分仓"/>
  </cacheSource>
  <cacheFields count="55">
    <cacheField name="分仓时间" numFmtId="0">
      <sharedItems containsBlank="1" containsDate="1" containsMixedTypes="1" count="3">
        <s v="分仓时间"/>
        <d v="2024-01-18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2">
        <s v="是否返单"/>
        <m/>
      </sharedItems>
    </cacheField>
    <cacheField name="图片" numFmtId="0">
      <sharedItems containsBlank="1" count="3">
        <s v="图片"/>
        <s v="=DISPIMG(&quot;ID_7E3467B6C4354D88A72A6EE99422292C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69">
        <s v="货号"/>
        <s v="CCW22-U1H968"/>
        <m/>
        <s v="CCW22-U1H968-BLACK" u="1"/>
        <s v="CW403KT0180B0" u="1"/>
        <s v="CW501CS0016B0" u="1"/>
        <s v="CW403PL0160E0" u="1"/>
        <s v="CW404PL0315B0" u="1"/>
        <s v="CCW21-P2H054" u="1"/>
        <s v="CW501TL0035B0" u="1"/>
        <s v="CCW21-P2H054-BLACK" u="1"/>
        <s v="CW403DP0052W0" u="1"/>
        <s v="CM501TP0007E0" u="1"/>
        <s v="CM501TP0007W0" u="1"/>
        <s v="CW403DP0085L3" u="1"/>
        <s v="CW501CC0007W1" u="1"/>
        <s v="CCM22-O3D707-WHITE" u="1"/>
        <s v="CCW22-H1H352-BLUE" u="1"/>
        <s v="CW403IR0179E5" u="1"/>
        <s v="CW501CC0013W0" u="1"/>
        <s v="CW403IR0164E0" u="1"/>
        <s v="CW501AS0052L8" u="1"/>
        <s v="CW501AS0053L9" u="1"/>
        <s v="CM501KW0001H0" u="1"/>
        <s v="CW501KW0029L9" u="1"/>
        <s v="CW501KC0042RA" u="1"/>
        <s v="C104W-0376-B1STR" u="1"/>
        <s v="CCM22-U1A990" u="1"/>
        <s v="CW404KT0354R0" u="1"/>
        <s v="CW404KW0350R0" u="1"/>
        <s v="CW403KT0169W0" u="1"/>
        <s v="CW501PL0249B0" u="1"/>
        <s v="CW403IR0048EQ" u="1"/>
        <s v="CM404PL0043B0" u="1"/>
        <s v="CW4031R0048EQ" u="1"/>
        <s v="C104S-0354-B2BK" u="1"/>
        <s v="CW501KW0064E6" u="1"/>
        <s v="CW501KW0065E5" u="1"/>
        <s v="CW501KW0062E0" u="1"/>
        <s v="CW501KW0066W0" u="1"/>
        <s v="CW501KW0067W0" u="1"/>
        <s v="CW501KW0068B0" u="1"/>
        <s v="CW501PL0045K0" u="1"/>
        <s v="CW501IR0050E0" u="1"/>
        <s v="C104S-0159-B1BK" u="1"/>
        <s v="CW403FJ0118B0" u="1"/>
        <s v="CW501JO0047B0" u="1"/>
        <s v="CW501JS0021W0" u="1"/>
        <s v="CW501KW0086B0" u="1"/>
        <s v="CW501KW0086E0" u="1"/>
        <s v="CW404SL0335R0" u="1"/>
        <s v="CW501SL0366W0" u="1"/>
        <s v="C104S-0277-B3BK" u="1"/>
        <s v="CW501TS0040W0" u="1"/>
        <s v="CW404KT0228B0" u="1"/>
        <s v="CW404KT0240L2" u="1"/>
        <s v="CM403KW0016B0" u="1"/>
        <s v="CW403KC0166E5" u="1"/>
        <s v="CW403JB0003L0" u="1"/>
        <s v="C104S-0303-B3WH" u="1"/>
        <s v="CW403KW0042B0" u="1"/>
        <s v="CW404DS0277L2" u="1"/>
        <s v="C104S-0176-G1WH" u="1"/>
        <s v="C104S-0176-G1BK" u="1"/>
        <s v="CW404SL0338R7" u="1"/>
        <s v="CW404SL0338W0" u="1"/>
        <s v="CW404SL0338B0" u="1"/>
        <s v="CW403KT0132L9" u="1"/>
        <s v="C104S-0018-B1WH" u="1"/>
      </sharedItems>
    </cacheField>
    <cacheField name="男女装" numFmtId="0">
      <sharedItems containsBlank="1" count="3">
        <s v="男女装"/>
        <s v="WOMEN"/>
        <m/>
      </sharedItems>
    </cacheField>
    <cacheField name="品类" numFmtId="0">
      <sharedItems containsBlank="1" count="3">
        <s v="品类"/>
        <s v="PANTS"/>
        <m/>
      </sharedItems>
    </cacheField>
    <cacheField name="品类2" numFmtId="0">
      <sharedItems containsBlank="1" count="3">
        <s v="品类"/>
        <s v="裤子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3">
        <s v="是否已导入SCM"/>
        <s v="Y"/>
        <m/>
      </sharedItems>
    </cacheField>
    <cacheField name="XS" numFmtId="0">
      <sharedItems containsBlank="1" containsNumber="1" containsInteger="1" containsMixedTypes="1" count="3">
        <s v="XS"/>
        <n v="2"/>
        <m/>
      </sharedItems>
    </cacheField>
    <cacheField name="S" numFmtId="0">
      <sharedItems containsBlank="1" containsNumber="1" containsInteger="1" containsMixedTypes="1" count="3">
        <s v="S"/>
        <n v="1"/>
        <m/>
      </sharedItems>
    </cacheField>
    <cacheField name="M" numFmtId="0">
      <sharedItems containsBlank="1" containsNumber="1" containsInteger="1" containsMixedTypes="1" count="3">
        <s v="M"/>
        <n v="2"/>
        <m/>
      </sharedItems>
    </cacheField>
    <cacheField name="L" numFmtId="0">
      <sharedItems containsBlank="1" count="2">
        <s v="L"/>
        <m/>
      </sharedItems>
    </cacheField>
    <cacheField name="XL" numFmtId="0">
      <sharedItems containsBlank="1" count="2">
        <s v="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3">
        <s v="合计"/>
        <n v="5"/>
        <m/>
      </sharedItems>
    </cacheField>
    <cacheField name="备注" numFmtId="0">
      <sharedItems containsBlank="1" count="3">
        <s v="备注"/>
        <s v="尾数"/>
        <m/>
      </sharedItems>
    </cacheField>
    <cacheField name="武汉仓XS" numFmtId="0">
      <sharedItems containsBlank="1" count="2">
        <s v="XS"/>
        <m/>
      </sharedItems>
    </cacheField>
    <cacheField name="武汉仓S" numFmtId="0">
      <sharedItems containsBlank="1" count="2">
        <s v="S"/>
        <m/>
      </sharedItems>
    </cacheField>
    <cacheField name="武汉仓M" numFmtId="0">
      <sharedItems containsBlank="1" count="2">
        <s v="M"/>
        <m/>
      </sharedItems>
    </cacheField>
    <cacheField name="武汉仓L" numFmtId="0">
      <sharedItems containsBlank="1" count="2">
        <s v="L"/>
        <m/>
      </sharedItems>
    </cacheField>
    <cacheField name="武汉仓XL" numFmtId="0">
      <sharedItems containsBlank="1" count="2">
        <s v="XL"/>
        <m/>
      </sharedItems>
    </cacheField>
    <cacheField name="武汉仓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仓"/>
        <n v="0"/>
        <m/>
      </sharedItems>
    </cacheField>
    <cacheField name="备注2" numFmtId="0">
      <sharedItems containsBlank="1" count="2">
        <s v="备注"/>
        <m/>
      </sharedItems>
    </cacheField>
    <cacheField name="香港仓XS" numFmtId="0">
      <sharedItems containsBlank="1" count="2">
        <s v="XS"/>
        <m/>
      </sharedItems>
    </cacheField>
    <cacheField name="香港仓S" numFmtId="0">
      <sharedItems containsBlank="1" count="2">
        <s v="S"/>
        <m/>
      </sharedItems>
    </cacheField>
    <cacheField name="香港仓M" numFmtId="0">
      <sharedItems containsBlank="1" count="2">
        <s v="M"/>
        <m/>
      </sharedItems>
    </cacheField>
    <cacheField name="香港仓L" numFmtId="0">
      <sharedItems containsBlank="1" count="2">
        <s v="L"/>
        <m/>
      </sharedItems>
    </cacheField>
    <cacheField name="香港仓XL" numFmtId="0">
      <sharedItems containsBlank="1" count="2">
        <s v="XL"/>
        <m/>
      </sharedItems>
    </cacheField>
    <cacheField name="香港仓F" numFmtId="0">
      <sharedItems containsBlank="1" count="2">
        <s v="F"/>
        <m/>
      </sharedItems>
    </cacheField>
    <cacheField name="香港合计" numFmtId="0">
      <sharedItems containsBlank="1" containsNumber="1" containsInteger="1" containsMixedTypes="1" count="3">
        <s v="香港仓"/>
        <n v="0"/>
        <m/>
      </sharedItems>
    </cacheField>
    <cacheField name="备注3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3">
        <s v="XS"/>
        <n v="2"/>
        <m/>
      </sharedItems>
    </cacheField>
    <cacheField name="南浦正品仓S" numFmtId="0">
      <sharedItems containsBlank="1" containsNumber="1" containsInteger="1" containsMixedTypes="1" count="3">
        <s v="S"/>
        <n v="1"/>
        <m/>
      </sharedItems>
    </cacheField>
    <cacheField name="南浦正品仓M" numFmtId="0">
      <sharedItems containsBlank="1" containsNumber="1" containsInteger="1" containsMixedTypes="1" count="3">
        <s v="M"/>
        <n v="2"/>
        <m/>
      </sharedItems>
    </cacheField>
    <cacheField name="南浦正品仓L" numFmtId="0">
      <sharedItems containsBlank="1" containsNumber="1" containsInteger="1" containsMixedTypes="1" count="3">
        <s v="L"/>
        <n v="0"/>
        <m/>
      </sharedItems>
    </cacheField>
    <cacheField name="南浦正品仓XL" numFmtId="0">
      <sharedItems containsBlank="1" containsNumber="1" containsInteger="1" containsMixedTypes="1" count="3">
        <s v="XL"/>
        <n v="0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广州合计" numFmtId="0">
      <sharedItems containsBlank="1" containsNumber="1" containsInteger="1" containsMixedTypes="1" count="3">
        <s v="南浦正品仓"/>
        <n v="5"/>
        <m/>
      </sharedItems>
    </cacheField>
    <cacheField name="备注4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5" numFmtId="0">
      <sharedItems containsBlank="1" count="2">
        <s v="备注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1"/>
    <x v="2"/>
    <x v="1"/>
    <x v="1"/>
    <x v="2"/>
    <x v="2"/>
    <x v="2"/>
    <x v="2"/>
    <x v="2"/>
    <x v="2"/>
    <x v="2"/>
    <x v="2"/>
    <x v="2"/>
    <x v="2"/>
    <x v="2"/>
    <x v="2"/>
    <x v="1"/>
    <x v="1"/>
    <x v="1"/>
    <x v="2"/>
    <x v="2"/>
    <x v="1"/>
    <x v="1"/>
    <x v="1"/>
    <x v="1"/>
    <x v="1"/>
    <x v="1"/>
    <x v="2"/>
    <x v="1"/>
    <x v="1"/>
    <x v="1"/>
    <x v="1"/>
    <x v="1"/>
    <x v="1"/>
    <x v="1"/>
    <x v="2"/>
    <x v="1"/>
    <x v="2"/>
    <x v="2"/>
    <x v="2"/>
    <x v="2"/>
    <x v="2"/>
    <x v="2"/>
    <x v="2"/>
    <x v="1"/>
    <x v="1"/>
    <x v="1"/>
    <x v="1"/>
    <x v="1"/>
    <x v="1"/>
    <x v="1"/>
    <x v="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75" firstHeaderRow="1" firstDataRow="1" firstDataCol="2"/>
  <pivotFields count="55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70">
        <item x="2"/>
        <item x="0"/>
        <item m="1" x="68"/>
        <item m="1" x="67"/>
        <item m="1" x="64"/>
        <item m="1" x="65"/>
        <item m="1" x="66"/>
        <item m="1" x="30"/>
        <item m="1" x="62"/>
        <item m="1" x="60"/>
        <item m="1" x="63"/>
        <item m="1" x="61"/>
        <item m="1" x="59"/>
        <item m="1" x="58"/>
        <item m="1" x="56"/>
        <item m="1" x="57"/>
        <item m="1" x="55"/>
        <item m="1" x="54"/>
        <item m="1" x="53"/>
        <item m="1" x="52"/>
        <item m="1" x="51"/>
        <item m="1" x="50"/>
        <item m="1" x="48"/>
        <item m="1" x="49"/>
        <item m="1" x="46"/>
        <item m="1" x="47"/>
        <item m="1" x="45"/>
        <item m="1" x="44"/>
        <item m="1" x="43"/>
        <item m="1" x="42"/>
        <item m="1" x="35"/>
        <item m="1" x="36"/>
        <item m="1" x="37"/>
        <item m="1" x="38"/>
        <item m="1" x="39"/>
        <item m="1" x="40"/>
        <item m="1" x="41"/>
        <item m="1" x="34"/>
        <item m="1" x="33"/>
        <item m="1" x="32"/>
        <item m="1" x="31"/>
        <item m="1" x="28"/>
        <item m="1" x="29"/>
        <item m="1" x="27"/>
        <item m="1" x="23"/>
        <item m="1" x="24"/>
        <item m="1" x="25"/>
        <item m="1" x="26"/>
        <item m="1" x="21"/>
        <item m="1" x="22"/>
        <item m="1" x="18"/>
        <item m="1" x="19"/>
        <item m="1" x="20"/>
        <item m="1" x="17"/>
        <item m="1" x="5"/>
        <item m="1" x="16"/>
        <item m="1" x="15"/>
        <item m="1" x="14"/>
        <item m="1" x="12"/>
        <item m="1" x="13"/>
        <item m="1" x="11"/>
        <item m="1" x="10"/>
        <item m="1" x="9"/>
        <item m="1" x="8"/>
        <item m="1" x="6"/>
        <item m="1" x="7"/>
        <item m="1" x="4"/>
        <item m="1" x="3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1"/>
        <item x="0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1"/>
        <item x="0"/>
        <item x="2"/>
        <item t="default"/>
      </items>
    </pivotField>
    <pivotField compact="0" outline="0" subtotalTop="0" showAll="0">
      <items count="3">
        <item x="0"/>
        <item x="1"/>
        <item t="default"/>
      </items>
    </pivotField>
  </pivotFields>
  <rowFields count="2">
    <field x="6"/>
    <field x="-2"/>
  </rowFields>
  <rowItems count="72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68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</rowItems>
  <colItems count="1">
    <i/>
  </colItems>
  <dataFields count="24">
    <dataField name="求和项:武汉仓XS" fld="23" baseField="0" baseItem="0"/>
    <dataField name="求和项:武汉仓S" fld="24" baseField="0" baseItem="0"/>
    <dataField name="求和项:武汉仓M" fld="25" baseField="0" baseItem="0"/>
    <dataField name="求和项:武汉仓XL" fld="27" baseField="0" baseItem="0"/>
    <dataField name="求和项:武汉仓L" fld="26" baseField="0" baseItem="0"/>
    <dataField name="求和项:香港仓XS" fld="31" baseField="0" baseItem="0"/>
    <dataField name="求和项:香港仓S" fld="32" baseField="0" baseItem="0"/>
    <dataField name="求和项:香港仓L" fld="34" baseField="0" baseItem="0"/>
    <dataField name="求和项:香港仓M" fld="33" baseField="0" baseItem="0"/>
    <dataField name="求和项:香港仓XL" fld="35" baseField="0" baseItem="0"/>
    <dataField name="求和项:南浦拍照样衣仓XS" fld="47" baseField="0" baseItem="0"/>
    <dataField name="求和项:南浦拍照样衣仓S" fld="48" baseField="0" baseItem="0"/>
    <dataField name="求和项:南浦拍照样衣仓M" fld="49" baseField="0" baseItem="0"/>
    <dataField name="求和项:南浦拍照样衣仓L" fld="50" baseField="0" baseItem="0"/>
    <dataField name="求和项:南浦拍照样衣仓XL" fld="51" baseField="0" baseItem="0"/>
    <dataField name="求和项:南浦拍照样衣仓F" fld="52" baseField="0" baseItem="0"/>
    <dataField name="求和项:南浦正品仓S" fld="40" baseField="0" baseItem="0"/>
    <dataField name="求和项:南浦正品仓XS" fld="39" baseField="0" baseItem="0"/>
    <dataField name="求和项:南浦正品仓M" fld="41" baseField="0" baseItem="0"/>
    <dataField name="求和项:南浦正品仓XL" fld="43" baseField="0" baseItem="0"/>
    <dataField name="求和项:南浦正品仓L" fld="42" baseField="0" baseItem="0"/>
    <dataField name="求和项:武汉仓F" fld="28" baseField="0" baseItem="0"/>
    <dataField name="求和项:香港仓F" fld="36" baseField="0" baseItem="0"/>
    <dataField name="求和项:南浦正品仓F" fld="44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28">
  <autoFilter ref="C1:AI28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E6" sqref="E6"/>
    </sheetView>
  </sheetViews>
  <sheetFormatPr defaultColWidth="8.66153846153846" defaultRowHeight="16.5" outlineLevelRow="3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s="55" customFormat="1" ht="33" spans="1:15">
      <c r="A1" s="56" t="s">
        <v>0</v>
      </c>
      <c r="B1" s="57" t="s">
        <v>1</v>
      </c>
      <c r="C1" s="56" t="s">
        <v>2</v>
      </c>
      <c r="D1" s="56" t="s">
        <v>3</v>
      </c>
      <c r="E1" s="56" t="s">
        <v>4</v>
      </c>
      <c r="F1" s="56" t="s">
        <v>5</v>
      </c>
      <c r="G1" s="58" t="s">
        <v>6</v>
      </c>
      <c r="H1" s="56" t="s">
        <v>7</v>
      </c>
      <c r="I1" s="56" t="s">
        <v>8</v>
      </c>
      <c r="J1" s="57" t="s">
        <v>9</v>
      </c>
      <c r="K1" s="57" t="s">
        <v>10</v>
      </c>
      <c r="L1" s="57" t="s">
        <v>11</v>
      </c>
      <c r="M1" s="57" t="s">
        <v>12</v>
      </c>
      <c r="N1" s="57" t="s">
        <v>13</v>
      </c>
      <c r="O1" s="57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2</v>
      </c>
      <c r="F2" t="s">
        <v>19</v>
      </c>
      <c r="H2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1</v>
      </c>
      <c r="F3" t="s">
        <v>19</v>
      </c>
      <c r="H3" t="s">
        <v>20</v>
      </c>
      <c r="I3" t="s">
        <v>21</v>
      </c>
    </row>
    <row r="4" spans="1:9">
      <c r="A4" t="s">
        <v>15</v>
      </c>
      <c r="B4" t="s">
        <v>16</v>
      </c>
      <c r="C4" t="s">
        <v>17</v>
      </c>
      <c r="D4" t="s">
        <v>23</v>
      </c>
      <c r="E4">
        <v>2</v>
      </c>
      <c r="F4" t="s">
        <v>19</v>
      </c>
      <c r="H4" t="s">
        <v>20</v>
      </c>
      <c r="I4" t="s">
        <v>21</v>
      </c>
    </row>
  </sheetData>
  <autoFilter ref="A1:O23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0"/>
  <sheetViews>
    <sheetView zoomScale="70" zoomScaleNormal="70" workbookViewId="0">
      <pane ySplit="5" topLeftCell="A6" activePane="bottomLeft" state="frozen"/>
      <selection/>
      <selection pane="bottomLeft" activeCell="C4" sqref="C4:K6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4.9461538461538" customWidth="1"/>
    <col min="5" max="5" width="19.5615384615385" customWidth="1"/>
    <col min="6" max="6" width="27.6846153846154" customWidth="1"/>
    <col min="10" max="10" width="12.9769230769231" customWidth="1"/>
  </cols>
  <sheetData>
    <row r="1" s="47" customFormat="1" ht="18" customHeight="1" spans="1:11">
      <c r="A1" s="47" t="s">
        <v>24</v>
      </c>
      <c r="B1" s="47" t="s">
        <v>24</v>
      </c>
      <c r="C1" s="47" t="s">
        <v>25</v>
      </c>
      <c r="D1" s="47" t="s">
        <v>24</v>
      </c>
      <c r="E1" s="47" t="s">
        <v>25</v>
      </c>
      <c r="F1" s="47" t="s">
        <v>25</v>
      </c>
      <c r="G1" s="47" t="s">
        <v>25</v>
      </c>
      <c r="H1" s="47" t="s">
        <v>25</v>
      </c>
      <c r="J1" s="47" t="s">
        <v>25</v>
      </c>
      <c r="K1" s="47" t="s">
        <v>25</v>
      </c>
    </row>
    <row r="2" s="47" customFormat="1" ht="48" customHeight="1" spans="3:11">
      <c r="C2" t="e">
        <f>_xlfn.XLOOKUP(E2,预约送货单!F:F,预约送货单!D:D)</f>
        <v>#N/A</v>
      </c>
      <c r="D2" s="49" t="s">
        <v>26</v>
      </c>
      <c r="E2" t="e">
        <f>_xlfn.XLOOKUP(F2,预约送货单!Z:Z,预约送货单!F:F)</f>
        <v>#N/A</v>
      </c>
      <c r="F2" t="str">
        <f t="shared" ref="F2:F15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9" t="s">
        <v>27</v>
      </c>
    </row>
    <row r="3" s="48" customFormat="1" ht="33" spans="1:17">
      <c r="A3" s="50" t="s">
        <v>28</v>
      </c>
      <c r="B3" s="50" t="s">
        <v>29</v>
      </c>
      <c r="C3" s="51" t="s">
        <v>0</v>
      </c>
      <c r="D3" s="52" t="s">
        <v>1</v>
      </c>
      <c r="E3" s="51" t="s">
        <v>2</v>
      </c>
      <c r="F3" s="51" t="s">
        <v>3</v>
      </c>
      <c r="G3" s="51" t="s">
        <v>4</v>
      </c>
      <c r="H3" s="51" t="s">
        <v>5</v>
      </c>
      <c r="I3" s="53" t="s">
        <v>6</v>
      </c>
      <c r="J3" s="51" t="s">
        <v>7</v>
      </c>
      <c r="K3" s="51" t="s">
        <v>8</v>
      </c>
      <c r="L3" s="54" t="s">
        <v>9</v>
      </c>
      <c r="M3" s="54" t="s">
        <v>10</v>
      </c>
      <c r="N3" s="54" t="s">
        <v>11</v>
      </c>
      <c r="O3" s="54" t="s">
        <v>12</v>
      </c>
      <c r="P3" s="54" t="s">
        <v>13</v>
      </c>
      <c r="Q3" s="54" t="s">
        <v>14</v>
      </c>
    </row>
    <row r="4" spans="1:11">
      <c r="A4" t="s">
        <v>17</v>
      </c>
      <c r="B4" s="4" t="s">
        <v>30</v>
      </c>
      <c r="C4" t="str">
        <f>_xlfn.XLOOKUP(E4,预约送货单!F:F,预约送货单!D:D)</f>
        <v>RY20240118009</v>
      </c>
      <c r="D4" t="s">
        <v>16</v>
      </c>
      <c r="E4" t="str">
        <f>_xlfn.XLOOKUP(F4,预约送货单!Z:Z,预约送货单!F:F)</f>
        <v>CCW22-U1H968</v>
      </c>
      <c r="F4" t="str">
        <f t="shared" si="0"/>
        <v>CCW22-U1H968M</v>
      </c>
      <c r="G4">
        <f>VLOOKUP(D4&amp;B4&amp;A4,分仓ST!A:E,5,0)</f>
        <v>2</v>
      </c>
      <c r="H4" t="str">
        <f>_xlfn.XLOOKUP(E4,预约送货单!F:F,预约送货单!E:E)</f>
        <v>正品</v>
      </c>
      <c r="J4" t="str">
        <f>VLOOKUP(E4,预约送货单!F:N,9,0)</f>
        <v>2024-01-18</v>
      </c>
      <c r="K4" t="str">
        <f>IF(D4="香港仓","香港",IF(D4="武汉仓","武汉","广州"))</f>
        <v>广州</v>
      </c>
    </row>
    <row r="5" spans="1:11">
      <c r="A5" t="s">
        <v>17</v>
      </c>
      <c r="B5" s="4" t="s">
        <v>31</v>
      </c>
      <c r="C5" t="str">
        <f>_xlfn.XLOOKUP(E5,预约送货单!F:F,预约送货单!D:D)</f>
        <v>RY20240118009</v>
      </c>
      <c r="D5" t="s">
        <v>16</v>
      </c>
      <c r="E5" t="str">
        <f>_xlfn.XLOOKUP(F5,预约送货单!Z:Z,预约送货单!F:F)</f>
        <v>CCW22-U1H968</v>
      </c>
      <c r="F5" t="str">
        <f t="shared" si="0"/>
        <v>CCW22-U1H968S</v>
      </c>
      <c r="G5">
        <f>VLOOKUP(D5&amp;B5&amp;A5,分仓ST!A:E,5,0)</f>
        <v>1</v>
      </c>
      <c r="H5" t="str">
        <f>_xlfn.XLOOKUP(E5,预约送货单!F:F,预约送货单!E:E)</f>
        <v>正品</v>
      </c>
      <c r="J5" t="str">
        <f>VLOOKUP(E5,预约送货单!F:N,9,0)</f>
        <v>2024-01-18</v>
      </c>
      <c r="K5" t="str">
        <f t="shared" ref="K5:K43" si="1">IF(D5="香港仓","香港",IF(D5="武汉仓","武汉","广州"))</f>
        <v>广州</v>
      </c>
    </row>
    <row r="6" spans="1:11">
      <c r="A6" t="s">
        <v>17</v>
      </c>
      <c r="B6" s="4" t="s">
        <v>32</v>
      </c>
      <c r="C6" t="str">
        <f>_xlfn.XLOOKUP(E6,预约送货单!F:F,预约送货单!D:D)</f>
        <v>RY20240118009</v>
      </c>
      <c r="D6" t="s">
        <v>16</v>
      </c>
      <c r="E6" t="str">
        <f>_xlfn.XLOOKUP(F6,预约送货单!Z:Z,预约送货单!F:F)</f>
        <v>CCW22-U1H968</v>
      </c>
      <c r="F6" t="str">
        <f t="shared" si="0"/>
        <v>CCW22-U1H968XS</v>
      </c>
      <c r="G6">
        <f>VLOOKUP(D6&amp;B6&amp;A6,分仓ST!A:E,5,0)</f>
        <v>2</v>
      </c>
      <c r="H6" t="str">
        <f>_xlfn.XLOOKUP(E6,预约送货单!F:F,预约送货单!E:E)</f>
        <v>正品</v>
      </c>
      <c r="J6" t="str">
        <f>VLOOKUP(E6,预约送货单!F:N,9,0)</f>
        <v>2024-01-18</v>
      </c>
      <c r="K6" t="str">
        <f t="shared" si="1"/>
        <v>广州</v>
      </c>
    </row>
    <row r="7" spans="3:11">
      <c r="C7" t="e">
        <f>_xlfn.XLOOKUP(E7,预约送货单!F:F,预约送货单!D:D)</f>
        <v>#N/A</v>
      </c>
      <c r="E7" t="e">
        <f>_xlfn.XLOOKUP(F7,预约送货单!Z:Z,预约送货单!F:F)</f>
        <v>#N/A</v>
      </c>
      <c r="F7" t="str">
        <f t="shared" si="0"/>
        <v/>
      </c>
      <c r="G7" t="e">
        <f>VLOOKUP(D7&amp;B7&amp;A7,分仓ST!A:E,5,0)</f>
        <v>#N/A</v>
      </c>
      <c r="H7" t="e">
        <f>_xlfn.XLOOKUP(E7,预约送货单!F:F,预约送货单!E:E)</f>
        <v>#N/A</v>
      </c>
      <c r="J7" t="e">
        <f>VLOOKUP(E7,预约送货单!F:N,9,0)</f>
        <v>#N/A</v>
      </c>
      <c r="K7" t="str">
        <f t="shared" si="1"/>
        <v>广州</v>
      </c>
    </row>
    <row r="8" spans="3:11">
      <c r="C8" t="e">
        <f>_xlfn.XLOOKUP(E8,预约送货单!F:F,预约送货单!D:D)</f>
        <v>#N/A</v>
      </c>
      <c r="E8" t="e">
        <f>_xlfn.XLOOKUP(F8,预约送货单!Z:Z,预约送货单!F:F)</f>
        <v>#N/A</v>
      </c>
      <c r="F8" t="str">
        <f t="shared" si="0"/>
        <v/>
      </c>
      <c r="G8" t="e">
        <f>VLOOKUP(D8&amp;B8&amp;A8,分仓ST!A:E,5,0)</f>
        <v>#N/A</v>
      </c>
      <c r="H8" t="e">
        <f>_xlfn.XLOOKUP(E8,预约送货单!F:F,预约送货单!E:E)</f>
        <v>#N/A</v>
      </c>
      <c r="J8" t="e">
        <f>VLOOKUP(E8,预约送货单!F:N,9,0)</f>
        <v>#N/A</v>
      </c>
      <c r="K8" t="str">
        <f t="shared" si="1"/>
        <v>广州</v>
      </c>
    </row>
    <row r="9" spans="3:11">
      <c r="C9" t="e">
        <f>_xlfn.XLOOKUP(E9,预约送货单!F:F,预约送货单!D:D)</f>
        <v>#N/A</v>
      </c>
      <c r="E9" t="e">
        <f>_xlfn.XLOOKUP(F9,预约送货单!Z:Z,预约送货单!F:F)</f>
        <v>#N/A</v>
      </c>
      <c r="F9" t="str">
        <f t="shared" si="0"/>
        <v/>
      </c>
      <c r="G9" t="e">
        <f>VLOOKUP(D9&amp;B9&amp;A9,分仓ST!A:E,5,0)</f>
        <v>#N/A</v>
      </c>
      <c r="H9" t="e">
        <f>_xlfn.XLOOKUP(E9,预约送货单!F:F,预约送货单!E:E)</f>
        <v>#N/A</v>
      </c>
      <c r="J9" t="e">
        <f>VLOOKUP(E9,预约送货单!F:N,9,0)</f>
        <v>#N/A</v>
      </c>
      <c r="K9" t="str">
        <f t="shared" si="1"/>
        <v>广州</v>
      </c>
    </row>
    <row r="10" spans="3:11">
      <c r="C10" t="e">
        <f>_xlfn.XLOOKUP(E10,预约送货单!F:F,预约送货单!D:D)</f>
        <v>#N/A</v>
      </c>
      <c r="E10" t="e">
        <f>_xlfn.XLOOKUP(F10,预约送货单!Z:Z,预约送货单!F:F)</f>
        <v>#N/A</v>
      </c>
      <c r="F10" t="str">
        <f t="shared" si="0"/>
        <v/>
      </c>
      <c r="G10" t="e">
        <f>VLOOKUP(D10&amp;B10&amp;A10,分仓ST!A:E,5,0)</f>
        <v>#N/A</v>
      </c>
      <c r="H10" t="e">
        <f>_xlfn.XLOOKUP(E10,预约送货单!F:F,预约送货单!E:E)</f>
        <v>#N/A</v>
      </c>
      <c r="J10" t="e">
        <f>VLOOKUP(E10,预约送货单!F:N,9,0)</f>
        <v>#N/A</v>
      </c>
      <c r="K10" t="str">
        <f t="shared" si="1"/>
        <v>广州</v>
      </c>
    </row>
    <row r="11" spans="3:11">
      <c r="C11" t="e">
        <f>_xlfn.XLOOKUP(E11,预约送货单!F:F,预约送货单!D:D)</f>
        <v>#N/A</v>
      </c>
      <c r="E11" t="e">
        <f>_xlfn.XLOOKUP(F11,预约送货单!Z:Z,预约送货单!F:F)</f>
        <v>#N/A</v>
      </c>
      <c r="F11" t="str">
        <f t="shared" si="0"/>
        <v/>
      </c>
      <c r="G11" t="e">
        <f>VLOOKUP(D11&amp;B11&amp;A11,分仓ST!A:E,5,0)</f>
        <v>#N/A</v>
      </c>
      <c r="H11" t="e">
        <f>_xlfn.XLOOKUP(E11,预约送货单!F:F,预约送货单!E:E)</f>
        <v>#N/A</v>
      </c>
      <c r="J11" t="e">
        <f>VLOOKUP(E11,预约送货单!F:N,9,0)</f>
        <v>#N/A</v>
      </c>
      <c r="K11" t="str">
        <f t="shared" si="1"/>
        <v>广州</v>
      </c>
    </row>
    <row r="12" spans="3:11">
      <c r="C12" t="e">
        <f>_xlfn.XLOOKUP(E12,预约送货单!F:F,预约送货单!D:D)</f>
        <v>#N/A</v>
      </c>
      <c r="E12" t="e">
        <f>_xlfn.XLOOKUP(F12,预约送货单!Z:Z,预约送货单!F:F)</f>
        <v>#N/A</v>
      </c>
      <c r="F12" t="str">
        <f t="shared" si="0"/>
        <v/>
      </c>
      <c r="G12" t="e">
        <f>VLOOKUP(D12&amp;B12&amp;A12,分仓ST!A:E,5,0)</f>
        <v>#N/A</v>
      </c>
      <c r="H12" t="e">
        <f>_xlfn.XLOOKUP(E12,预约送货单!F:F,预约送货单!E:E)</f>
        <v>#N/A</v>
      </c>
      <c r="J12" t="e">
        <f>VLOOKUP(E12,预约送货单!F:N,9,0)</f>
        <v>#N/A</v>
      </c>
      <c r="K12" t="str">
        <f t="shared" si="1"/>
        <v>广州</v>
      </c>
    </row>
    <row r="13" spans="3:11">
      <c r="C13" t="e">
        <f>_xlfn.XLOOKUP(E13,预约送货单!F:F,预约送货单!D:D)</f>
        <v>#N/A</v>
      </c>
      <c r="E13" t="e">
        <f>_xlfn.XLOOKUP(F13,预约送货单!Z:Z,预约送货单!F:F)</f>
        <v>#N/A</v>
      </c>
      <c r="F13" t="str">
        <f t="shared" si="0"/>
        <v/>
      </c>
      <c r="G13" t="e">
        <f>VLOOKUP(D13&amp;B13&amp;A13,分仓ST!A:E,5,0)</f>
        <v>#N/A</v>
      </c>
      <c r="H13" t="e">
        <f>_xlfn.XLOOKUP(E13,预约送货单!F:F,预约送货单!E:E)</f>
        <v>#N/A</v>
      </c>
      <c r="J13" t="e">
        <f>VLOOKUP(E13,预约送货单!F:N,9,0)</f>
        <v>#N/A</v>
      </c>
      <c r="K13" t="str">
        <f t="shared" si="1"/>
        <v>广州</v>
      </c>
    </row>
    <row r="14" spans="3:11">
      <c r="C14" t="e">
        <f>_xlfn.XLOOKUP(E14,预约送货单!F:F,预约送货单!D:D)</f>
        <v>#N/A</v>
      </c>
      <c r="E14" t="e">
        <f>_xlfn.XLOOKUP(F14,预约送货单!Z:Z,预约送货单!F:F)</f>
        <v>#N/A</v>
      </c>
      <c r="F14" t="str">
        <f t="shared" si="0"/>
        <v/>
      </c>
      <c r="G14" t="e">
        <f>VLOOKUP(D14&amp;B14&amp;A14,分仓ST!A:E,5,0)</f>
        <v>#N/A</v>
      </c>
      <c r="H14" t="e">
        <f>_xlfn.XLOOKUP(E14,预约送货单!F:F,预约送货单!E:E)</f>
        <v>#N/A</v>
      </c>
      <c r="J14" t="e">
        <f>VLOOKUP(E14,预约送货单!F:N,9,0)</f>
        <v>#N/A</v>
      </c>
      <c r="K14" t="str">
        <f t="shared" si="1"/>
        <v>广州</v>
      </c>
    </row>
    <row r="15" spans="3:11">
      <c r="C15" t="e">
        <f>_xlfn.XLOOKUP(E15,预约送货单!F:F,预约送货单!D:D)</f>
        <v>#N/A</v>
      </c>
      <c r="E15" t="e">
        <f>_xlfn.XLOOKUP(F15,预约送货单!Z:Z,预约送货单!F:F)</f>
        <v>#N/A</v>
      </c>
      <c r="F15" t="str">
        <f t="shared" si="0"/>
        <v/>
      </c>
      <c r="G15" t="e">
        <f>VLOOKUP(D15&amp;B15&amp;A15,分仓ST!A:E,5,0)</f>
        <v>#N/A</v>
      </c>
      <c r="H15" t="e">
        <f>_xlfn.XLOOKUP(E15,预约送货单!F:F,预约送货单!E:E)</f>
        <v>#N/A</v>
      </c>
      <c r="J15" t="e">
        <f>VLOOKUP(E15,预约送货单!F:N,9,0)</f>
        <v>#N/A</v>
      </c>
      <c r="K15" t="str">
        <f t="shared" si="1"/>
        <v>广州</v>
      </c>
    </row>
    <row r="16" spans="3:11">
      <c r="C16" t="e">
        <f>_xlfn.XLOOKUP(E16,预约送货单!F:F,预约送货单!D:D)</f>
        <v>#N/A</v>
      </c>
      <c r="E16" t="e">
        <f>_xlfn.XLOOKUP(F16,预约送货单!Z:Z,预约送货单!F:F)</f>
        <v>#N/A</v>
      </c>
      <c r="F16" t="str">
        <f t="shared" ref="F16:F43" si="2">A16&amp;B16</f>
        <v/>
      </c>
      <c r="G16" t="e">
        <f>VLOOKUP(D16&amp;B16&amp;A16,分仓ST!A:E,5,0)</f>
        <v>#N/A</v>
      </c>
      <c r="H16" t="e">
        <f>_xlfn.XLOOKUP(E16,预约送货单!F:F,预约送货单!E:E)</f>
        <v>#N/A</v>
      </c>
      <c r="J16" t="e">
        <f>VLOOKUP(E16,预约送货单!F:N,9,0)</f>
        <v>#N/A</v>
      </c>
      <c r="K16" t="str">
        <f t="shared" si="1"/>
        <v>广州</v>
      </c>
    </row>
    <row r="17" spans="3:11">
      <c r="C17" t="e">
        <f>_xlfn.XLOOKUP(E17,预约送货单!F:F,预约送货单!D:D)</f>
        <v>#N/A</v>
      </c>
      <c r="E17" t="e">
        <f>_xlfn.XLOOKUP(F17,预约送货单!Z:Z,预约送货单!F:F)</f>
        <v>#N/A</v>
      </c>
      <c r="F17" t="str">
        <f t="shared" si="2"/>
        <v/>
      </c>
      <c r="G17" t="e">
        <f>VLOOKUP(D17&amp;B17&amp;A17,分仓ST!A:E,5,0)</f>
        <v>#N/A</v>
      </c>
      <c r="H17" t="e">
        <f>_xlfn.XLOOKUP(E17,预约送货单!F:F,预约送货单!E:E)</f>
        <v>#N/A</v>
      </c>
      <c r="J17" t="e">
        <f>VLOOKUP(E17,预约送货单!F:N,9,0)</f>
        <v>#N/A</v>
      </c>
      <c r="K17" t="str">
        <f t="shared" si="1"/>
        <v>广州</v>
      </c>
    </row>
    <row r="18" spans="3:11">
      <c r="C18" t="e">
        <f>_xlfn.XLOOKUP(E18,预约送货单!F:F,预约送货单!D:D)</f>
        <v>#N/A</v>
      </c>
      <c r="E18" t="e">
        <f>_xlfn.XLOOKUP(F18,预约送货单!Z:Z,预约送货单!F:F)</f>
        <v>#N/A</v>
      </c>
      <c r="F18" t="str">
        <f t="shared" si="2"/>
        <v/>
      </c>
      <c r="G18" t="e">
        <f>VLOOKUP(D18&amp;B18&amp;A18,分仓ST!A:E,5,0)</f>
        <v>#N/A</v>
      </c>
      <c r="H18" t="e">
        <f>_xlfn.XLOOKUP(E18,预约送货单!F:F,预约送货单!E:E)</f>
        <v>#N/A</v>
      </c>
      <c r="J18" t="e">
        <f>VLOOKUP(E18,预约送货单!F:N,9,0)</f>
        <v>#N/A</v>
      </c>
      <c r="K18" t="str">
        <f t="shared" si="1"/>
        <v>广州</v>
      </c>
    </row>
    <row r="19" spans="3:11">
      <c r="C19" t="e">
        <f>_xlfn.XLOOKUP(E19,预约送货单!F:F,预约送货单!D:D)</f>
        <v>#N/A</v>
      </c>
      <c r="E19" t="e">
        <f>_xlfn.XLOOKUP(F19,预约送货单!Z:Z,预约送货单!F:F)</f>
        <v>#N/A</v>
      </c>
      <c r="F19" t="str">
        <f t="shared" si="2"/>
        <v/>
      </c>
      <c r="G19" t="e">
        <f>VLOOKUP(D19&amp;B19&amp;A19,分仓ST!A:E,5,0)</f>
        <v>#N/A</v>
      </c>
      <c r="H19" t="e">
        <f>_xlfn.XLOOKUP(E19,预约送货单!F:F,预约送货单!E:E)</f>
        <v>#N/A</v>
      </c>
      <c r="J19" t="e">
        <f>VLOOKUP(E19,预约送货单!F:N,9,0)</f>
        <v>#N/A</v>
      </c>
      <c r="K19" t="str">
        <f t="shared" si="1"/>
        <v>广州</v>
      </c>
    </row>
    <row r="20" spans="3:11">
      <c r="C20" t="e">
        <f>_xlfn.XLOOKUP(E20,预约送货单!F:F,预约送货单!D:D)</f>
        <v>#N/A</v>
      </c>
      <c r="E20" t="e">
        <f>_xlfn.XLOOKUP(F20,预约送货单!Z:Z,预约送货单!F:F)</f>
        <v>#N/A</v>
      </c>
      <c r="F20" t="str">
        <f t="shared" si="2"/>
        <v/>
      </c>
      <c r="G20" t="e">
        <f>VLOOKUP(D20&amp;B20&amp;A20,分仓ST!A:E,5,0)</f>
        <v>#N/A</v>
      </c>
      <c r="H20" t="e">
        <f>_xlfn.XLOOKUP(E20,预约送货单!F:F,预约送货单!E:E)</f>
        <v>#N/A</v>
      </c>
      <c r="J20" t="e">
        <f>VLOOKUP(E20,预约送货单!F:N,9,0)</f>
        <v>#N/A</v>
      </c>
      <c r="K20" t="str">
        <f t="shared" si="1"/>
        <v>广州</v>
      </c>
    </row>
    <row r="21" spans="3:11">
      <c r="C21" t="e">
        <f>_xlfn.XLOOKUP(E21,预约送货单!F:F,预约送货单!D:D)</f>
        <v>#N/A</v>
      </c>
      <c r="E21" t="e">
        <f>_xlfn.XLOOKUP(F21,预约送货单!Z:Z,预约送货单!F:F)</f>
        <v>#N/A</v>
      </c>
      <c r="F21" t="str">
        <f t="shared" si="2"/>
        <v/>
      </c>
      <c r="G21" t="e">
        <f>VLOOKUP(D21&amp;B21&amp;A21,分仓ST!A:E,5,0)</f>
        <v>#N/A</v>
      </c>
      <c r="H21" t="e">
        <f>_xlfn.XLOOKUP(E21,预约送货单!F:F,预约送货单!E:E)</f>
        <v>#N/A</v>
      </c>
      <c r="J21" t="e">
        <f>VLOOKUP(E21,预约送货单!F:N,9,0)</f>
        <v>#N/A</v>
      </c>
      <c r="K21" t="str">
        <f t="shared" si="1"/>
        <v>广州</v>
      </c>
    </row>
    <row r="22" spans="3:11">
      <c r="C22" t="e">
        <f>_xlfn.XLOOKUP(E22,预约送货单!F:F,预约送货单!D:D)</f>
        <v>#N/A</v>
      </c>
      <c r="E22" t="e">
        <f>_xlfn.XLOOKUP(F22,预约送货单!Z:Z,预约送货单!F:F)</f>
        <v>#N/A</v>
      </c>
      <c r="F22" t="str">
        <f t="shared" si="2"/>
        <v/>
      </c>
      <c r="G22" t="e">
        <f>VLOOKUP(D22&amp;B22&amp;A22,分仓ST!A:E,5,0)</f>
        <v>#N/A</v>
      </c>
      <c r="H22" t="e">
        <f>_xlfn.XLOOKUP(E22,预约送货单!F:F,预约送货单!E:E)</f>
        <v>#N/A</v>
      </c>
      <c r="J22" t="e">
        <f>VLOOKUP(E22,预约送货单!F:N,9,0)</f>
        <v>#N/A</v>
      </c>
      <c r="K22" t="str">
        <f t="shared" si="1"/>
        <v>广州</v>
      </c>
    </row>
    <row r="23" spans="3:11">
      <c r="C23" t="e">
        <f>_xlfn.XLOOKUP(E23,预约送货单!F:F,预约送货单!D:D)</f>
        <v>#N/A</v>
      </c>
      <c r="E23" t="e">
        <f>_xlfn.XLOOKUP(F23,预约送货单!Z:Z,预约送货单!F:F)</f>
        <v>#N/A</v>
      </c>
      <c r="F23" t="str">
        <f t="shared" si="2"/>
        <v/>
      </c>
      <c r="G23" t="e">
        <f>VLOOKUP(D23&amp;B23&amp;A23,分仓ST!A:E,5,0)</f>
        <v>#N/A</v>
      </c>
      <c r="H23" t="e">
        <f>_xlfn.XLOOKUP(E23,预约送货单!F:F,预约送货单!E:E)</f>
        <v>#N/A</v>
      </c>
      <c r="J23" t="e">
        <f>VLOOKUP(E23,预约送货单!F:N,9,0)</f>
        <v>#N/A</v>
      </c>
      <c r="K23" t="str">
        <f t="shared" si="1"/>
        <v>广州</v>
      </c>
    </row>
    <row r="24" spans="3:11">
      <c r="C24" t="e">
        <f>_xlfn.XLOOKUP(E24,预约送货单!F:F,预约送货单!D:D)</f>
        <v>#N/A</v>
      </c>
      <c r="E24" t="e">
        <f>_xlfn.XLOOKUP(F24,预约送货单!Z:Z,预约送货单!F:F)</f>
        <v>#N/A</v>
      </c>
      <c r="F24" t="str">
        <f t="shared" si="2"/>
        <v/>
      </c>
      <c r="G24" t="e">
        <f>VLOOKUP(D24&amp;B24&amp;A24,分仓ST!A:E,5,0)</f>
        <v>#N/A</v>
      </c>
      <c r="H24" t="e">
        <f>_xlfn.XLOOKUP(E24,预约送货单!F:F,预约送货单!E:E)</f>
        <v>#N/A</v>
      </c>
      <c r="J24" t="e">
        <f>VLOOKUP(E24,预约送货单!F:N,9,0)</f>
        <v>#N/A</v>
      </c>
      <c r="K24" t="str">
        <f t="shared" si="1"/>
        <v>广州</v>
      </c>
    </row>
    <row r="25" spans="3:11">
      <c r="C25" t="e">
        <f>_xlfn.XLOOKUP(E25,预约送货单!F:F,预约送货单!D:D)</f>
        <v>#N/A</v>
      </c>
      <c r="E25" t="e">
        <f>_xlfn.XLOOKUP(F25,预约送货单!Z:Z,预约送货单!F:F)</f>
        <v>#N/A</v>
      </c>
      <c r="F25" t="str">
        <f t="shared" si="2"/>
        <v/>
      </c>
      <c r="G25" t="e">
        <f>VLOOKUP(D25&amp;B25&amp;A25,分仓ST!A:E,5,0)</f>
        <v>#N/A</v>
      </c>
      <c r="H25" t="e">
        <f>_xlfn.XLOOKUP(E25,预约送货单!F:F,预约送货单!E:E)</f>
        <v>#N/A</v>
      </c>
      <c r="J25" t="e">
        <f>VLOOKUP(E25,预约送货单!F:N,9,0)</f>
        <v>#N/A</v>
      </c>
      <c r="K25" t="str">
        <f t="shared" si="1"/>
        <v>广州</v>
      </c>
    </row>
    <row r="26" spans="3:11">
      <c r="C26" t="e">
        <f>_xlfn.XLOOKUP(E26,预约送货单!F:F,预约送货单!D:D)</f>
        <v>#N/A</v>
      </c>
      <c r="E26" t="e">
        <f>_xlfn.XLOOKUP(F26,预约送货单!Z:Z,预约送货单!F:F)</f>
        <v>#N/A</v>
      </c>
      <c r="F26" t="str">
        <f t="shared" si="2"/>
        <v/>
      </c>
      <c r="G26" t="e">
        <f>VLOOKUP(D26&amp;B26&amp;A26,分仓ST!A:E,5,0)</f>
        <v>#N/A</v>
      </c>
      <c r="H26" t="e">
        <f>_xlfn.XLOOKUP(E26,预约送货单!F:F,预约送货单!E:E)</f>
        <v>#N/A</v>
      </c>
      <c r="J26" t="e">
        <f>VLOOKUP(E26,预约送货单!F:N,9,0)</f>
        <v>#N/A</v>
      </c>
      <c r="K26" t="str">
        <f t="shared" si="1"/>
        <v>广州</v>
      </c>
    </row>
    <row r="27" spans="3:11">
      <c r="C27" t="e">
        <f>_xlfn.XLOOKUP(E27,预约送货单!F:F,预约送货单!D:D)</f>
        <v>#N/A</v>
      </c>
      <c r="E27" t="e">
        <f>_xlfn.XLOOKUP(F27,预约送货单!Z:Z,预约送货单!F:F)</f>
        <v>#N/A</v>
      </c>
      <c r="F27" t="str">
        <f t="shared" si="2"/>
        <v/>
      </c>
      <c r="G27" t="e">
        <f>VLOOKUP(D27&amp;B27&amp;A27,分仓ST!A:E,5,0)</f>
        <v>#N/A</v>
      </c>
      <c r="H27" t="e">
        <f>_xlfn.XLOOKUP(E27,预约送货单!F:F,预约送货单!E:E)</f>
        <v>#N/A</v>
      </c>
      <c r="J27" t="e">
        <f>VLOOKUP(E27,预约送货单!F:N,9,0)</f>
        <v>#N/A</v>
      </c>
      <c r="K27" t="str">
        <f t="shared" si="1"/>
        <v>广州</v>
      </c>
    </row>
    <row r="28" spans="1:11">
      <c r="A28" s="13"/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2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  <c r="K28" t="str">
        <f t="shared" si="1"/>
        <v>广州</v>
      </c>
    </row>
    <row r="29" spans="1:11">
      <c r="A29" s="13"/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2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  <c r="K29" t="str">
        <f t="shared" si="1"/>
        <v>广州</v>
      </c>
    </row>
    <row r="30" spans="1:11">
      <c r="A30" s="13"/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2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  <c r="K30" t="str">
        <f t="shared" si="1"/>
        <v>广州</v>
      </c>
    </row>
    <row r="31" spans="3:11"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2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  <c r="K31" t="str">
        <f t="shared" si="1"/>
        <v>广州</v>
      </c>
    </row>
    <row r="32" spans="1:11">
      <c r="A32" s="13"/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1"/>
        <v>广州</v>
      </c>
    </row>
    <row r="33" spans="1:11">
      <c r="A33" s="13"/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1"/>
        <v>广州</v>
      </c>
    </row>
    <row r="34" spans="1:11">
      <c r="A34" s="13"/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1"/>
        <v>广州</v>
      </c>
    </row>
    <row r="35" spans="1:11">
      <c r="A35" s="13"/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1"/>
        <v>广州</v>
      </c>
    </row>
    <row r="36" spans="1:11">
      <c r="A36" s="13"/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1"/>
        <v>广州</v>
      </c>
    </row>
    <row r="37" spans="3:11"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1"/>
        <v>广州</v>
      </c>
    </row>
    <row r="38" spans="3:11"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1"/>
        <v>广州</v>
      </c>
    </row>
    <row r="39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1"/>
        <v>广州</v>
      </c>
    </row>
    <row r="40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1"/>
        <v>广州</v>
      </c>
    </row>
    <row r="4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1"/>
        <v>广州</v>
      </c>
    </row>
    <row r="42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1"/>
        <v>广州</v>
      </c>
    </row>
    <row r="43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2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si="1"/>
        <v>广州</v>
      </c>
    </row>
    <row r="44" spans="3:11"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ref="F44:F107" si="3">A44&amp;B44</f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ref="K44:K107" si="4">IF(D44="香港仓","香港",IF(D44="武汉仓","武汉","广州"))</f>
        <v>广州</v>
      </c>
    </row>
    <row r="45" spans="3:11"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3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4"/>
        <v>广州</v>
      </c>
    </row>
    <row r="46" spans="3:11"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3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4"/>
        <v>广州</v>
      </c>
    </row>
    <row r="47" spans="3:11"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3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4"/>
        <v>广州</v>
      </c>
    </row>
    <row r="48" spans="3:11"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3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4"/>
        <v>广州</v>
      </c>
    </row>
    <row r="49" spans="3:11"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3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4"/>
        <v>广州</v>
      </c>
    </row>
    <row r="50" spans="3:11"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3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4"/>
        <v>广州</v>
      </c>
    </row>
    <row r="51" spans="3:11"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3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4"/>
        <v>广州</v>
      </c>
    </row>
    <row r="52" spans="3:11"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3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4"/>
        <v>广州</v>
      </c>
    </row>
    <row r="53" spans="3:11"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3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4"/>
        <v>广州</v>
      </c>
    </row>
    <row r="54" spans="3:11"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3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4"/>
        <v>广州</v>
      </c>
    </row>
    <row r="55" spans="3:11"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3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4"/>
        <v>广州</v>
      </c>
    </row>
    <row r="56" spans="3:11"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3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4"/>
        <v>广州</v>
      </c>
    </row>
    <row r="57" spans="3:11"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3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4"/>
        <v>广州</v>
      </c>
    </row>
    <row r="58" spans="3:11"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3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4"/>
        <v>广州</v>
      </c>
    </row>
    <row r="59" spans="3:11"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3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4"/>
        <v>广州</v>
      </c>
    </row>
    <row r="60" spans="3:11"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3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4"/>
        <v>广州</v>
      </c>
    </row>
    <row r="61" spans="3:11"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3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4"/>
        <v>广州</v>
      </c>
    </row>
    <row r="62" spans="3:11"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3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4"/>
        <v>广州</v>
      </c>
    </row>
    <row r="63" spans="3:11"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3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4"/>
        <v>广州</v>
      </c>
    </row>
    <row r="64" spans="3:11"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3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4"/>
        <v>广州</v>
      </c>
    </row>
    <row r="65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3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4"/>
        <v>广州</v>
      </c>
    </row>
    <row r="66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3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4"/>
        <v>广州</v>
      </c>
    </row>
    <row r="67" spans="3:11"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3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4"/>
        <v>广州</v>
      </c>
    </row>
    <row r="68" spans="3:11"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3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4"/>
        <v>广州</v>
      </c>
    </row>
    <row r="69" spans="3:11"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3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4"/>
        <v>广州</v>
      </c>
    </row>
    <row r="70" spans="3:11"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3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4"/>
        <v>广州</v>
      </c>
    </row>
    <row r="71" spans="3:11"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3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4"/>
        <v>广州</v>
      </c>
    </row>
    <row r="72" spans="3:11"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3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4"/>
        <v>广州</v>
      </c>
    </row>
    <row r="73" spans="3:11"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3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4"/>
        <v>广州</v>
      </c>
    </row>
    <row r="74" spans="3:11"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3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4"/>
        <v>广州</v>
      </c>
    </row>
    <row r="75" spans="3:11"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3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4"/>
        <v>广州</v>
      </c>
    </row>
    <row r="76" spans="3:11"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3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4"/>
        <v>广州</v>
      </c>
    </row>
    <row r="77" spans="3:11"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3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4"/>
        <v>广州</v>
      </c>
    </row>
    <row r="78" spans="3:11"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3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4"/>
        <v>广州</v>
      </c>
    </row>
    <row r="79" spans="3:11"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3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4"/>
        <v>广州</v>
      </c>
    </row>
    <row r="80" spans="3:11"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3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4"/>
        <v>广州</v>
      </c>
    </row>
    <row r="81" spans="3:11"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3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4"/>
        <v>广州</v>
      </c>
    </row>
    <row r="82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3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4"/>
        <v>广州</v>
      </c>
    </row>
    <row r="83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3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4"/>
        <v>广州</v>
      </c>
    </row>
    <row r="84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3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4"/>
        <v>广州</v>
      </c>
    </row>
    <row r="85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3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4"/>
        <v>广州</v>
      </c>
    </row>
    <row r="86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3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4"/>
        <v>广州</v>
      </c>
    </row>
    <row r="87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3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4"/>
        <v>广州</v>
      </c>
    </row>
    <row r="88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3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4"/>
        <v>广州</v>
      </c>
    </row>
    <row r="89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3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4"/>
        <v>广州</v>
      </c>
    </row>
    <row r="90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3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4"/>
        <v>广州</v>
      </c>
    </row>
    <row r="9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3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4"/>
        <v>广州</v>
      </c>
    </row>
    <row r="92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3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4"/>
        <v>广州</v>
      </c>
    </row>
    <row r="93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3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4"/>
        <v>广州</v>
      </c>
    </row>
    <row r="94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3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4"/>
        <v>广州</v>
      </c>
    </row>
    <row r="95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3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4"/>
        <v>广州</v>
      </c>
    </row>
    <row r="96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3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4"/>
        <v>广州</v>
      </c>
    </row>
    <row r="97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3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4"/>
        <v>广州</v>
      </c>
    </row>
    <row r="98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3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4"/>
        <v>广州</v>
      </c>
    </row>
    <row r="99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3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4"/>
        <v>广州</v>
      </c>
    </row>
    <row r="100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3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4"/>
        <v>广州</v>
      </c>
    </row>
    <row r="10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3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4"/>
        <v>广州</v>
      </c>
    </row>
    <row r="102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3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4"/>
        <v>广州</v>
      </c>
    </row>
    <row r="103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3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4"/>
        <v>广州</v>
      </c>
    </row>
    <row r="104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3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4"/>
        <v>广州</v>
      </c>
    </row>
    <row r="105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3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4"/>
        <v>广州</v>
      </c>
    </row>
    <row r="106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3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4"/>
        <v>广州</v>
      </c>
    </row>
    <row r="107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si="3"/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si="4"/>
        <v>广州</v>
      </c>
    </row>
    <row r="108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ref="F108:F171" si="5">A108&amp;B108</f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ref="K108:K171" si="6">IF(D108="香港仓","香港",IF(D108="武汉仓","武汉","广州"))</f>
        <v>广州</v>
      </c>
    </row>
    <row r="109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5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6"/>
        <v>广州</v>
      </c>
    </row>
    <row r="110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5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6"/>
        <v>广州</v>
      </c>
    </row>
    <row r="11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5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6"/>
        <v>广州</v>
      </c>
    </row>
    <row r="112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5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6"/>
        <v>广州</v>
      </c>
    </row>
    <row r="113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5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6"/>
        <v>广州</v>
      </c>
    </row>
    <row r="114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5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6"/>
        <v>广州</v>
      </c>
    </row>
    <row r="115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5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6"/>
        <v>广州</v>
      </c>
    </row>
    <row r="116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5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6"/>
        <v>广州</v>
      </c>
    </row>
    <row r="117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5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6"/>
        <v>广州</v>
      </c>
    </row>
    <row r="118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5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6"/>
        <v>广州</v>
      </c>
    </row>
    <row r="119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5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6"/>
        <v>广州</v>
      </c>
    </row>
    <row r="120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5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6"/>
        <v>广州</v>
      </c>
    </row>
    <row r="12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5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6"/>
        <v>广州</v>
      </c>
    </row>
    <row r="122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5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6"/>
        <v>广州</v>
      </c>
    </row>
    <row r="123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5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6"/>
        <v>广州</v>
      </c>
    </row>
    <row r="124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5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6"/>
        <v>广州</v>
      </c>
    </row>
    <row r="125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5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6"/>
        <v>广州</v>
      </c>
    </row>
    <row r="126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5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6"/>
        <v>广州</v>
      </c>
    </row>
    <row r="127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5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6"/>
        <v>广州</v>
      </c>
    </row>
    <row r="128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5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6"/>
        <v>广州</v>
      </c>
    </row>
    <row r="129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5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6"/>
        <v>广州</v>
      </c>
    </row>
    <row r="130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5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6"/>
        <v>广州</v>
      </c>
    </row>
    <row r="13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5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6"/>
        <v>广州</v>
      </c>
    </row>
    <row r="132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5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6"/>
        <v>广州</v>
      </c>
    </row>
    <row r="133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5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6"/>
        <v>广州</v>
      </c>
    </row>
    <row r="134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5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6"/>
        <v>广州</v>
      </c>
    </row>
    <row r="135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5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6"/>
        <v>广州</v>
      </c>
    </row>
    <row r="136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5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6"/>
        <v>广州</v>
      </c>
    </row>
    <row r="137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5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6"/>
        <v>广州</v>
      </c>
    </row>
    <row r="138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5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6"/>
        <v>广州</v>
      </c>
    </row>
    <row r="139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5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6"/>
        <v>广州</v>
      </c>
    </row>
    <row r="140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5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6"/>
        <v>广州</v>
      </c>
    </row>
    <row r="14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5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6"/>
        <v>广州</v>
      </c>
    </row>
    <row r="142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5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6"/>
        <v>广州</v>
      </c>
    </row>
    <row r="143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5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6"/>
        <v>广州</v>
      </c>
    </row>
    <row r="144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5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6"/>
        <v>广州</v>
      </c>
    </row>
    <row r="145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5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6"/>
        <v>广州</v>
      </c>
    </row>
    <row r="146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5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6"/>
        <v>广州</v>
      </c>
    </row>
    <row r="147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5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6"/>
        <v>广州</v>
      </c>
    </row>
    <row r="148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5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6"/>
        <v>广州</v>
      </c>
    </row>
    <row r="149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5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6"/>
        <v>广州</v>
      </c>
    </row>
    <row r="150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5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6"/>
        <v>广州</v>
      </c>
    </row>
    <row r="15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5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6"/>
        <v>广州</v>
      </c>
    </row>
    <row r="152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5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6"/>
        <v>广州</v>
      </c>
    </row>
    <row r="153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5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6"/>
        <v>广州</v>
      </c>
    </row>
    <row r="154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5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6"/>
        <v>广州</v>
      </c>
    </row>
    <row r="155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5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6"/>
        <v>广州</v>
      </c>
    </row>
    <row r="156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5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6"/>
        <v>广州</v>
      </c>
    </row>
    <row r="157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5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6"/>
        <v>广州</v>
      </c>
    </row>
    <row r="158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5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6"/>
        <v>广州</v>
      </c>
    </row>
    <row r="159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5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6"/>
        <v>广州</v>
      </c>
    </row>
    <row r="160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5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6"/>
        <v>广州</v>
      </c>
    </row>
    <row r="16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5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6"/>
        <v>广州</v>
      </c>
    </row>
    <row r="162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5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6"/>
        <v>广州</v>
      </c>
    </row>
    <row r="163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5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6"/>
        <v>广州</v>
      </c>
    </row>
    <row r="164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5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6"/>
        <v>广州</v>
      </c>
    </row>
    <row r="165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5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6"/>
        <v>广州</v>
      </c>
    </row>
    <row r="166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5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6"/>
        <v>广州</v>
      </c>
    </row>
    <row r="167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5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6"/>
        <v>广州</v>
      </c>
    </row>
    <row r="168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5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6"/>
        <v>广州</v>
      </c>
    </row>
    <row r="169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5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6"/>
        <v>广州</v>
      </c>
    </row>
    <row r="170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5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6"/>
        <v>广州</v>
      </c>
    </row>
    <row r="17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5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6"/>
        <v>广州</v>
      </c>
    </row>
    <row r="172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ref="F172:F235" si="7">A172&amp;B172</f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ref="K172:K235" si="8">IF(D172="香港仓","香港",IF(D172="武汉仓","武汉","广州"))</f>
        <v>广州</v>
      </c>
    </row>
    <row r="173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7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8"/>
        <v>广州</v>
      </c>
    </row>
    <row r="174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7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8"/>
        <v>广州</v>
      </c>
    </row>
    <row r="175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7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8"/>
        <v>广州</v>
      </c>
    </row>
    <row r="176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7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8"/>
        <v>广州</v>
      </c>
    </row>
    <row r="177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7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8"/>
        <v>广州</v>
      </c>
    </row>
    <row r="178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7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8"/>
        <v>广州</v>
      </c>
    </row>
    <row r="179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7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8"/>
        <v>广州</v>
      </c>
    </row>
    <row r="180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7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8"/>
        <v>广州</v>
      </c>
    </row>
    <row r="18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7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8"/>
        <v>广州</v>
      </c>
    </row>
    <row r="182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7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8"/>
        <v>广州</v>
      </c>
    </row>
    <row r="183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7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8"/>
        <v>广州</v>
      </c>
    </row>
    <row r="184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7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8"/>
        <v>广州</v>
      </c>
    </row>
    <row r="185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7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8"/>
        <v>广州</v>
      </c>
    </row>
    <row r="186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7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8"/>
        <v>广州</v>
      </c>
    </row>
    <row r="187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7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8"/>
        <v>广州</v>
      </c>
    </row>
    <row r="188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7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8"/>
        <v>广州</v>
      </c>
    </row>
    <row r="189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7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8"/>
        <v>广州</v>
      </c>
    </row>
    <row r="190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7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8"/>
        <v>广州</v>
      </c>
    </row>
    <row r="19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7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8"/>
        <v>广州</v>
      </c>
    </row>
    <row r="192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7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8"/>
        <v>广州</v>
      </c>
    </row>
    <row r="193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7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8"/>
        <v>广州</v>
      </c>
    </row>
    <row r="194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7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8"/>
        <v>广州</v>
      </c>
    </row>
    <row r="195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7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8"/>
        <v>广州</v>
      </c>
    </row>
    <row r="196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7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8"/>
        <v>广州</v>
      </c>
    </row>
    <row r="197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7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8"/>
        <v>广州</v>
      </c>
    </row>
    <row r="198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7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8"/>
        <v>广州</v>
      </c>
    </row>
    <row r="199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7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8"/>
        <v>广州</v>
      </c>
    </row>
    <row r="200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7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8"/>
        <v>广州</v>
      </c>
    </row>
    <row r="20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7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8"/>
        <v>广州</v>
      </c>
    </row>
    <row r="202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7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8"/>
        <v>广州</v>
      </c>
    </row>
    <row r="203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7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8"/>
        <v>广州</v>
      </c>
    </row>
    <row r="204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7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8"/>
        <v>广州</v>
      </c>
    </row>
    <row r="205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7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8"/>
        <v>广州</v>
      </c>
    </row>
    <row r="206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7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8"/>
        <v>广州</v>
      </c>
    </row>
    <row r="207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7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8"/>
        <v>广州</v>
      </c>
    </row>
    <row r="208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7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8"/>
        <v>广州</v>
      </c>
    </row>
    <row r="209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7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8"/>
        <v>广州</v>
      </c>
    </row>
    <row r="210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7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8"/>
        <v>广州</v>
      </c>
    </row>
    <row r="21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7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8"/>
        <v>广州</v>
      </c>
    </row>
    <row r="212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7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8"/>
        <v>广州</v>
      </c>
    </row>
    <row r="213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7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8"/>
        <v>广州</v>
      </c>
    </row>
    <row r="214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7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8"/>
        <v>广州</v>
      </c>
    </row>
    <row r="215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7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8"/>
        <v>广州</v>
      </c>
    </row>
    <row r="216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7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8"/>
        <v>广州</v>
      </c>
    </row>
    <row r="217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7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8"/>
        <v>广州</v>
      </c>
    </row>
    <row r="218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7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8"/>
        <v>广州</v>
      </c>
    </row>
    <row r="219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7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8"/>
        <v>广州</v>
      </c>
    </row>
    <row r="220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7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8"/>
        <v>广州</v>
      </c>
    </row>
    <row r="22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7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8"/>
        <v>广州</v>
      </c>
    </row>
    <row r="222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7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8"/>
        <v>广州</v>
      </c>
    </row>
    <row r="223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7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8"/>
        <v>广州</v>
      </c>
    </row>
    <row r="224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7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8"/>
        <v>广州</v>
      </c>
    </row>
    <row r="225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7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8"/>
        <v>广州</v>
      </c>
    </row>
    <row r="226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7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8"/>
        <v>广州</v>
      </c>
    </row>
    <row r="227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7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8"/>
        <v>广州</v>
      </c>
    </row>
    <row r="228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7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8"/>
        <v>广州</v>
      </c>
    </row>
    <row r="229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7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8"/>
        <v>广州</v>
      </c>
    </row>
    <row r="230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7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8"/>
        <v>广州</v>
      </c>
    </row>
    <row r="23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7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8"/>
        <v>广州</v>
      </c>
    </row>
    <row r="232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7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8"/>
        <v>广州</v>
      </c>
    </row>
    <row r="233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7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8"/>
        <v>广州</v>
      </c>
    </row>
    <row r="234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7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8"/>
        <v>广州</v>
      </c>
    </row>
    <row r="235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7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8"/>
        <v>广州</v>
      </c>
    </row>
    <row r="236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ref="F236:F299" si="9">A236&amp;B236</f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ref="K236:K299" si="10">IF(D236="香港仓","香港",IF(D236="武汉仓","武汉","广州"))</f>
        <v>广州</v>
      </c>
    </row>
    <row r="237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9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0"/>
        <v>广州</v>
      </c>
    </row>
    <row r="238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9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0"/>
        <v>广州</v>
      </c>
    </row>
    <row r="239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9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0"/>
        <v>广州</v>
      </c>
    </row>
    <row r="240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9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0"/>
        <v>广州</v>
      </c>
    </row>
    <row r="24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9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0"/>
        <v>广州</v>
      </c>
    </row>
    <row r="242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9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0"/>
        <v>广州</v>
      </c>
    </row>
    <row r="243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9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0"/>
        <v>广州</v>
      </c>
    </row>
    <row r="244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9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0"/>
        <v>广州</v>
      </c>
    </row>
    <row r="245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9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0"/>
        <v>广州</v>
      </c>
    </row>
    <row r="246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9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0"/>
        <v>广州</v>
      </c>
    </row>
    <row r="247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9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0"/>
        <v>广州</v>
      </c>
    </row>
    <row r="248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9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0"/>
        <v>广州</v>
      </c>
    </row>
    <row r="249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9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0"/>
        <v>广州</v>
      </c>
    </row>
    <row r="250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9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0"/>
        <v>广州</v>
      </c>
    </row>
    <row r="25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9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0"/>
        <v>广州</v>
      </c>
    </row>
    <row r="252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9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0"/>
        <v>广州</v>
      </c>
    </row>
    <row r="253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9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0"/>
        <v>广州</v>
      </c>
    </row>
    <row r="254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9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0"/>
        <v>广州</v>
      </c>
    </row>
    <row r="255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9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0"/>
        <v>广州</v>
      </c>
    </row>
    <row r="256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9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0"/>
        <v>广州</v>
      </c>
    </row>
    <row r="257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9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0"/>
        <v>广州</v>
      </c>
    </row>
    <row r="258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9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0"/>
        <v>广州</v>
      </c>
    </row>
    <row r="259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9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0"/>
        <v>广州</v>
      </c>
    </row>
    <row r="260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9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0"/>
        <v>广州</v>
      </c>
    </row>
    <row r="26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9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0"/>
        <v>广州</v>
      </c>
    </row>
    <row r="262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9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0"/>
        <v>广州</v>
      </c>
    </row>
    <row r="263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9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0"/>
        <v>广州</v>
      </c>
    </row>
    <row r="264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9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0"/>
        <v>广州</v>
      </c>
    </row>
    <row r="265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9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0"/>
        <v>广州</v>
      </c>
    </row>
    <row r="266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9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0"/>
        <v>广州</v>
      </c>
    </row>
    <row r="267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9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0"/>
        <v>广州</v>
      </c>
    </row>
    <row r="268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9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0"/>
        <v>广州</v>
      </c>
    </row>
    <row r="269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9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0"/>
        <v>广州</v>
      </c>
    </row>
    <row r="270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9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0"/>
        <v>广州</v>
      </c>
    </row>
    <row r="27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9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0"/>
        <v>广州</v>
      </c>
    </row>
    <row r="272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9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0"/>
        <v>广州</v>
      </c>
    </row>
    <row r="273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9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0"/>
        <v>广州</v>
      </c>
    </row>
    <row r="274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9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0"/>
        <v>广州</v>
      </c>
    </row>
    <row r="275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9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0"/>
        <v>广州</v>
      </c>
    </row>
    <row r="276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9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0"/>
        <v>广州</v>
      </c>
    </row>
    <row r="277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9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0"/>
        <v>广州</v>
      </c>
    </row>
    <row r="278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9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0"/>
        <v>广州</v>
      </c>
    </row>
    <row r="279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9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0"/>
        <v>广州</v>
      </c>
    </row>
    <row r="280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9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0"/>
        <v>广州</v>
      </c>
    </row>
    <row r="28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9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0"/>
        <v>广州</v>
      </c>
    </row>
    <row r="282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9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0"/>
        <v>广州</v>
      </c>
    </row>
    <row r="283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9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0"/>
        <v>广州</v>
      </c>
    </row>
    <row r="284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9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0"/>
        <v>广州</v>
      </c>
    </row>
    <row r="285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9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0"/>
        <v>广州</v>
      </c>
    </row>
    <row r="286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9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0"/>
        <v>广州</v>
      </c>
    </row>
    <row r="287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9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0"/>
        <v>广州</v>
      </c>
    </row>
    <row r="288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9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0"/>
        <v>广州</v>
      </c>
    </row>
    <row r="289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9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0"/>
        <v>广州</v>
      </c>
    </row>
    <row r="290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9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0"/>
        <v>广州</v>
      </c>
    </row>
    <row r="29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9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0"/>
        <v>广州</v>
      </c>
    </row>
    <row r="292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9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0"/>
        <v>广州</v>
      </c>
    </row>
    <row r="293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9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0"/>
        <v>广州</v>
      </c>
    </row>
    <row r="294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9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0"/>
        <v>广州</v>
      </c>
    </row>
    <row r="295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9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0"/>
        <v>广州</v>
      </c>
    </row>
    <row r="296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9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0"/>
        <v>广州</v>
      </c>
    </row>
    <row r="297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9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0"/>
        <v>广州</v>
      </c>
    </row>
    <row r="298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9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0"/>
        <v>广州</v>
      </c>
    </row>
    <row r="299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si="9"/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si="10"/>
        <v>广州</v>
      </c>
    </row>
    <row r="300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ref="F300:F310" si="11">A300&amp;B300</f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ref="K300:K310" si="12">IF(D300="香港仓","香港",IF(D300="武汉仓","武汉","广州"))</f>
        <v>广州</v>
      </c>
    </row>
    <row r="30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1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2"/>
        <v>广州</v>
      </c>
    </row>
    <row r="302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1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2"/>
        <v>广州</v>
      </c>
    </row>
    <row r="303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1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2"/>
        <v>广州</v>
      </c>
    </row>
    <row r="304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1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2"/>
        <v>广州</v>
      </c>
    </row>
    <row r="305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1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2"/>
        <v>广州</v>
      </c>
    </row>
    <row r="306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1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2"/>
        <v>广州</v>
      </c>
    </row>
    <row r="307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1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2"/>
        <v>广州</v>
      </c>
    </row>
    <row r="308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1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2"/>
        <v>广州</v>
      </c>
    </row>
    <row r="309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1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2"/>
        <v>广州</v>
      </c>
    </row>
    <row r="310" spans="3:11">
      <c r="C310" t="e">
        <f>_xlfn.XLOOKUP(E310,预约送货单!F:F,预约送货单!D:D)</f>
        <v>#N/A</v>
      </c>
      <c r="E310" t="e">
        <f>_xlfn.XLOOKUP(F310,预约送货单!Z:Z,预约送货单!F:F)</f>
        <v>#N/A</v>
      </c>
      <c r="F310" t="str">
        <f t="shared" si="11"/>
        <v/>
      </c>
      <c r="G310" t="e">
        <f>VLOOKUP(D310&amp;B310&amp;A310,分仓ST!A:E,5,0)</f>
        <v>#N/A</v>
      </c>
      <c r="H310" t="e">
        <f>_xlfn.XLOOKUP(E310,预约送货单!F:F,预约送货单!E:E)</f>
        <v>#N/A</v>
      </c>
      <c r="J310" t="e">
        <f>VLOOKUP(E310,预约送货单!F:N,9,0)</f>
        <v>#N/A</v>
      </c>
      <c r="K310" t="str">
        <f t="shared" si="12"/>
        <v>广州</v>
      </c>
    </row>
  </sheetData>
  <autoFilter ref="A3:Q310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8"/>
  <sheetViews>
    <sheetView showZeros="0" zoomScale="80" zoomScaleNormal="80" workbookViewId="0">
      <pane xSplit="4" ySplit="1" topLeftCell="V2" activePane="bottomRight" state="frozen"/>
      <selection/>
      <selection pane="topRight"/>
      <selection pane="bottomLeft"/>
      <selection pane="bottomRight" activeCell="AD15" sqref="AD15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6.0769230769231" customWidth="1"/>
    <col min="7" max="7" width="7.40769230769231" customWidth="1"/>
    <col min="18" max="18" width="15.4615384615385" customWidth="1"/>
    <col min="22" max="22" width="12.5384615384615" customWidth="1"/>
    <col min="26" max="26" width="17.6846153846154" customWidth="1"/>
  </cols>
  <sheetData>
    <row r="1" s="44" customFormat="1" ht="14.5" spans="1:35">
      <c r="A1" s="45" t="s">
        <v>33</v>
      </c>
      <c r="B1" s="45" t="s">
        <v>34</v>
      </c>
      <c r="C1" s="44" t="s">
        <v>35</v>
      </c>
      <c r="D1" s="44" t="s">
        <v>36</v>
      </c>
      <c r="E1" s="44" t="s">
        <v>5</v>
      </c>
      <c r="F1" s="44" t="s">
        <v>37</v>
      </c>
      <c r="G1" s="44" t="s">
        <v>38</v>
      </c>
      <c r="H1" s="44" t="s">
        <v>39</v>
      </c>
      <c r="I1" s="44" t="s">
        <v>40</v>
      </c>
      <c r="J1" s="44" t="s">
        <v>6</v>
      </c>
      <c r="K1" s="44" t="s">
        <v>4</v>
      </c>
      <c r="L1" s="44" t="s">
        <v>41</v>
      </c>
      <c r="M1" s="44" t="s">
        <v>42</v>
      </c>
      <c r="N1" s="44" t="s">
        <v>7</v>
      </c>
      <c r="O1" s="44" t="s">
        <v>43</v>
      </c>
      <c r="P1" s="44" t="s">
        <v>44</v>
      </c>
      <c r="Q1" s="44" t="s">
        <v>45</v>
      </c>
      <c r="R1" s="44" t="s">
        <v>46</v>
      </c>
      <c r="S1" s="44" t="s">
        <v>47</v>
      </c>
      <c r="T1" s="44" t="s">
        <v>48</v>
      </c>
      <c r="U1" s="44" t="s">
        <v>1</v>
      </c>
      <c r="V1" s="44" t="s">
        <v>49</v>
      </c>
      <c r="W1" s="44" t="s">
        <v>50</v>
      </c>
      <c r="X1" s="44" t="s">
        <v>51</v>
      </c>
      <c r="Y1" s="44" t="s">
        <v>52</v>
      </c>
      <c r="Z1" s="44" t="s">
        <v>3</v>
      </c>
      <c r="AA1" s="44" t="s">
        <v>53</v>
      </c>
      <c r="AB1" s="44" t="s">
        <v>29</v>
      </c>
      <c r="AC1" s="44" t="s">
        <v>54</v>
      </c>
      <c r="AD1" s="44" t="s">
        <v>55</v>
      </c>
      <c r="AE1" s="44" t="s">
        <v>56</v>
      </c>
      <c r="AF1" s="44" t="s">
        <v>57</v>
      </c>
      <c r="AG1" s="44" t="s">
        <v>58</v>
      </c>
      <c r="AH1" s="44" t="s">
        <v>59</v>
      </c>
      <c r="AI1" s="44" t="s">
        <v>60</v>
      </c>
    </row>
    <row r="2" s="44" customFormat="1" ht="13" spans="1:35">
      <c r="A2" s="46">
        <f>SUMIFS(装箱指令单批量导入!E:E,装箱指令单批量导入!D:D,Z2,装箱指令单批量导入!A:A,D2)</f>
        <v>2</v>
      </c>
      <c r="B2" s="46">
        <f t="shared" ref="B2:B13" si="0">A2-K2</f>
        <v>0</v>
      </c>
      <c r="C2" s="44" t="s">
        <v>61</v>
      </c>
      <c r="D2" s="44" t="s">
        <v>15</v>
      </c>
      <c r="E2" s="44" t="s">
        <v>19</v>
      </c>
      <c r="F2" s="44" t="s">
        <v>17</v>
      </c>
      <c r="G2" s="44" t="s">
        <v>62</v>
      </c>
      <c r="H2" s="44" t="s">
        <v>63</v>
      </c>
      <c r="I2" s="44" t="s">
        <v>64</v>
      </c>
      <c r="J2" s="44" t="s">
        <v>65</v>
      </c>
      <c r="K2" s="44">
        <v>2</v>
      </c>
      <c r="L2" s="44" t="s">
        <v>66</v>
      </c>
      <c r="M2" s="44">
        <v>0</v>
      </c>
      <c r="N2" s="44" t="s">
        <v>20</v>
      </c>
      <c r="O2" s="44" t="s">
        <v>67</v>
      </c>
      <c r="P2" s="44" t="s">
        <v>19</v>
      </c>
      <c r="Q2" s="44" t="s">
        <v>68</v>
      </c>
      <c r="R2" s="44" t="s">
        <v>68</v>
      </c>
      <c r="U2" s="44" t="s">
        <v>16</v>
      </c>
      <c r="V2" s="44" t="s">
        <v>69</v>
      </c>
      <c r="W2" s="44" t="s">
        <v>70</v>
      </c>
      <c r="Z2" s="44" t="s">
        <v>18</v>
      </c>
      <c r="AA2" s="44" t="s">
        <v>71</v>
      </c>
      <c r="AB2" s="44" t="s">
        <v>30</v>
      </c>
      <c r="AC2" s="44" t="s">
        <v>72</v>
      </c>
      <c r="AD2" s="44" t="s">
        <v>73</v>
      </c>
      <c r="AE2" s="44" t="s">
        <v>73</v>
      </c>
      <c r="AF2" s="44" t="s">
        <v>20</v>
      </c>
      <c r="AI2" s="44" t="s">
        <v>20</v>
      </c>
    </row>
    <row r="3" s="44" customFormat="1" ht="13" spans="1:35">
      <c r="A3" s="46">
        <f>SUMIFS(装箱指令单批量导入!E:E,装箱指令单批量导入!D:D,Z3,装箱指令单批量导入!A:A,D3)</f>
        <v>1</v>
      </c>
      <c r="B3" s="46">
        <f t="shared" si="0"/>
        <v>0</v>
      </c>
      <c r="C3" s="44" t="s">
        <v>61</v>
      </c>
      <c r="D3" s="44" t="s">
        <v>15</v>
      </c>
      <c r="E3" s="44" t="s">
        <v>19</v>
      </c>
      <c r="F3" s="44" t="s">
        <v>17</v>
      </c>
      <c r="G3" s="44" t="s">
        <v>62</v>
      </c>
      <c r="H3" s="44" t="s">
        <v>63</v>
      </c>
      <c r="I3" s="44" t="s">
        <v>64</v>
      </c>
      <c r="J3" s="44" t="s">
        <v>65</v>
      </c>
      <c r="K3" s="44">
        <v>1</v>
      </c>
      <c r="L3" s="44" t="s">
        <v>65</v>
      </c>
      <c r="M3" s="44">
        <v>0</v>
      </c>
      <c r="N3" s="44" t="s">
        <v>20</v>
      </c>
      <c r="O3" s="44" t="s">
        <v>67</v>
      </c>
      <c r="P3" s="44" t="s">
        <v>19</v>
      </c>
      <c r="Q3" s="44" t="s">
        <v>68</v>
      </c>
      <c r="R3" s="44" t="s">
        <v>68</v>
      </c>
      <c r="U3" s="44" t="s">
        <v>16</v>
      </c>
      <c r="V3" s="44" t="s">
        <v>69</v>
      </c>
      <c r="W3" s="44" t="s">
        <v>70</v>
      </c>
      <c r="Z3" s="44" t="s">
        <v>22</v>
      </c>
      <c r="AA3" s="44" t="s">
        <v>71</v>
      </c>
      <c r="AB3" s="44" t="s">
        <v>31</v>
      </c>
      <c r="AC3" s="44" t="s">
        <v>72</v>
      </c>
      <c r="AD3" s="44" t="s">
        <v>73</v>
      </c>
      <c r="AE3" s="44" t="s">
        <v>73</v>
      </c>
      <c r="AF3" s="44" t="s">
        <v>20</v>
      </c>
      <c r="AI3" s="44" t="s">
        <v>20</v>
      </c>
    </row>
    <row r="4" s="44" customFormat="1" ht="13" spans="1:35">
      <c r="A4" s="46">
        <f>SUMIFS(装箱指令单批量导入!E:E,装箱指令单批量导入!D:D,Z4,装箱指令单批量导入!A:A,D4)</f>
        <v>2</v>
      </c>
      <c r="B4" s="46">
        <f t="shared" si="0"/>
        <v>0</v>
      </c>
      <c r="C4" s="44" t="s">
        <v>61</v>
      </c>
      <c r="D4" s="44" t="s">
        <v>15</v>
      </c>
      <c r="E4" s="44" t="s">
        <v>19</v>
      </c>
      <c r="F4" s="44" t="s">
        <v>17</v>
      </c>
      <c r="G4" s="44" t="s">
        <v>62</v>
      </c>
      <c r="H4" s="44" t="s">
        <v>63</v>
      </c>
      <c r="I4" s="44" t="s">
        <v>64</v>
      </c>
      <c r="J4" s="44" t="s">
        <v>65</v>
      </c>
      <c r="K4" s="44">
        <v>2</v>
      </c>
      <c r="L4" s="44" t="s">
        <v>66</v>
      </c>
      <c r="M4" s="44">
        <v>0</v>
      </c>
      <c r="N4" s="44" t="s">
        <v>20</v>
      </c>
      <c r="O4" s="44" t="s">
        <v>67</v>
      </c>
      <c r="P4" s="44" t="s">
        <v>19</v>
      </c>
      <c r="Q4" s="44" t="s">
        <v>68</v>
      </c>
      <c r="R4" s="44" t="s">
        <v>68</v>
      </c>
      <c r="U4" s="44" t="s">
        <v>16</v>
      </c>
      <c r="V4" s="44" t="s">
        <v>69</v>
      </c>
      <c r="W4" s="44" t="s">
        <v>70</v>
      </c>
      <c r="Z4" s="44" t="s">
        <v>23</v>
      </c>
      <c r="AA4" s="44" t="s">
        <v>71</v>
      </c>
      <c r="AB4" s="44" t="s">
        <v>32</v>
      </c>
      <c r="AC4" s="44" t="s">
        <v>72</v>
      </c>
      <c r="AD4" s="44" t="s">
        <v>73</v>
      </c>
      <c r="AE4" s="44" t="s">
        <v>73</v>
      </c>
      <c r="AF4" s="44" t="s">
        <v>20</v>
      </c>
      <c r="AI4" s="44" t="s">
        <v>20</v>
      </c>
    </row>
    <row r="5" s="44" customFormat="1" ht="13" spans="1:2">
      <c r="A5" s="46">
        <f>SUMIFS(装箱指令单批量导入!E:E,装箱指令单批量导入!D:D,Z5,装箱指令单批量导入!A:A,D5)</f>
        <v>0</v>
      </c>
      <c r="B5" s="46">
        <f t="shared" si="0"/>
        <v>0</v>
      </c>
    </row>
    <row r="6" s="44" customFormat="1" ht="13" spans="1:2">
      <c r="A6" s="46">
        <f>SUMIFS(装箱指令单批量导入!E:E,装箱指令单批量导入!D:D,Z6,装箱指令单批量导入!A:A,D6)</f>
        <v>0</v>
      </c>
      <c r="B6" s="46">
        <f t="shared" si="0"/>
        <v>0</v>
      </c>
    </row>
    <row r="7" s="44" customFormat="1" ht="13" spans="1:2">
      <c r="A7" s="46">
        <f>SUMIFS(装箱指令单批量导入!E:E,装箱指令单批量导入!D:D,Z7,装箱指令单批量导入!A:A,D7)</f>
        <v>0</v>
      </c>
      <c r="B7" s="46">
        <f t="shared" si="0"/>
        <v>0</v>
      </c>
    </row>
    <row r="8" s="44" customFormat="1" ht="13" spans="1:2">
      <c r="A8" s="46">
        <f>SUMIFS(装箱指令单批量导入!E:E,装箱指令单批量导入!D:D,Z8,装箱指令单批量导入!A:A,D8)</f>
        <v>0</v>
      </c>
      <c r="B8" s="46">
        <f t="shared" si="0"/>
        <v>0</v>
      </c>
    </row>
    <row r="9" spans="1:35">
      <c r="A9" s="46">
        <f>SUMIFS(装箱指令单批量导入!E:E,装箱指令单批量导入!D:D,Z9,装箱指令单批量导入!A:A,D9)</f>
        <v>0</v>
      </c>
      <c r="B9" s="46">
        <f t="shared" si="0"/>
        <v>0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</row>
    <row r="10" spans="1:35">
      <c r="A10" s="46">
        <f>SUMIFS(装箱指令单批量导入!E:E,装箱指令单批量导入!D:D,Z10,装箱指令单批量导入!A:A,D10)</f>
        <v>0</v>
      </c>
      <c r="B10" s="46">
        <f t="shared" si="0"/>
        <v>0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</row>
    <row r="11" spans="1:35">
      <c r="A11" s="46">
        <f>SUMIFS(装箱指令单批量导入!E:E,装箱指令单批量导入!D:D,Z11,装箱指令单批量导入!A:A,D11)</f>
        <v>0</v>
      </c>
      <c r="B11" s="46">
        <f t="shared" si="0"/>
        <v>0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</row>
    <row r="12" spans="1:35">
      <c r="A12" s="46">
        <f>SUMIFS(装箱指令单批量导入!E:E,装箱指令单批量导入!D:D,Z12,装箱指令单批量导入!A:A,D12)</f>
        <v>0</v>
      </c>
      <c r="B12" s="46">
        <f t="shared" si="0"/>
        <v>0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</row>
    <row r="13" spans="1:35">
      <c r="A13" s="46">
        <f>SUMIFS(装箱指令单批量导入!E:E,装箱指令单批量导入!D:D,Z13,装箱指令单批量导入!A:A,D13)</f>
        <v>0</v>
      </c>
      <c r="B13" s="46">
        <f t="shared" si="0"/>
        <v>0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</row>
    <row r="14" spans="1:35">
      <c r="A14" s="46">
        <f>SUMIFS(装箱指令单批量导入!E:E,装箱指令单批量导入!D:D,Z14,装箱指令单批量导入!A:A,D14)</f>
        <v>0</v>
      </c>
      <c r="B14" s="46">
        <f t="shared" ref="B14:B28" si="1">A14-K14</f>
        <v>0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</row>
    <row r="15" spans="1:35">
      <c r="A15" s="46">
        <f>SUMIFS(装箱指令单批量导入!E:E,装箱指令单批量导入!D:D,Z15,装箱指令单批量导入!A:A,D15)</f>
        <v>0</v>
      </c>
      <c r="B15" s="46">
        <f t="shared" si="1"/>
        <v>0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</row>
    <row r="16" spans="1:35">
      <c r="A16" s="46">
        <f>SUMIFS(装箱指令单批量导入!E:E,装箱指令单批量导入!D:D,Z16,装箱指令单批量导入!A:A,D16)</f>
        <v>0</v>
      </c>
      <c r="B16" s="46">
        <f t="shared" si="1"/>
        <v>0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</row>
    <row r="17" spans="1:35">
      <c r="A17" s="46">
        <f>SUMIFS(装箱指令单批量导入!E:E,装箱指令单批量导入!D:D,Z17,装箱指令单批量导入!A:A,D17)</f>
        <v>0</v>
      </c>
      <c r="B17" s="46">
        <f t="shared" si="1"/>
        <v>0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</row>
    <row r="18" spans="1:35">
      <c r="A18" s="46">
        <f>SUMIFS(装箱指令单批量导入!E:E,装箱指令单批量导入!D:D,Z18,装箱指令单批量导入!A:A,D18)</f>
        <v>0</v>
      </c>
      <c r="B18" s="46">
        <f t="shared" si="1"/>
        <v>0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</row>
    <row r="19" spans="1:35">
      <c r="A19" s="46">
        <f>SUMIFS(装箱指令单批量导入!E:E,装箱指令单批量导入!D:D,Z19,装箱指令单批量导入!A:A,D19)</f>
        <v>0</v>
      </c>
      <c r="B19" s="46">
        <f t="shared" si="1"/>
        <v>0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</row>
    <row r="20" spans="1:35">
      <c r="A20" s="46">
        <f>SUMIFS(装箱指令单批量导入!E:E,装箱指令单批量导入!D:D,Z20,装箱指令单批量导入!A:A,D20)</f>
        <v>0</v>
      </c>
      <c r="B20" s="46">
        <f t="shared" si="1"/>
        <v>0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</row>
    <row r="21" spans="1:35">
      <c r="A21" s="46">
        <f>SUMIFS(装箱指令单批量导入!E:E,装箱指令单批量导入!D:D,Z21,装箱指令单批量导入!A:A,D21)</f>
        <v>0</v>
      </c>
      <c r="B21" s="46">
        <f t="shared" si="1"/>
        <v>0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</row>
    <row r="22" spans="1:35">
      <c r="A22" s="46">
        <f>SUMIFS(装箱指令单批量导入!E:E,装箱指令单批量导入!D:D,Z22,装箱指令单批量导入!A:A,D22)</f>
        <v>0</v>
      </c>
      <c r="B22" s="46">
        <f t="shared" si="1"/>
        <v>0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</row>
    <row r="23" spans="1:35">
      <c r="A23" s="46">
        <f>SUMIFS(装箱指令单批量导入!E:E,装箱指令单批量导入!D:D,Z23,装箱指令单批量导入!A:A,D23)</f>
        <v>0</v>
      </c>
      <c r="B23" s="46">
        <f t="shared" si="1"/>
        <v>0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</row>
    <row r="24" spans="1:35">
      <c r="A24" s="46">
        <f>SUMIFS(装箱指令单批量导入!E:E,装箱指令单批量导入!D:D,Z24,装箱指令单批量导入!A:A,D24)</f>
        <v>0</v>
      </c>
      <c r="B24" s="46">
        <f t="shared" si="1"/>
        <v>0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</row>
    <row r="25" spans="1:35">
      <c r="A25" s="46">
        <f>SUMIFS(装箱指令单批量导入!E:E,装箱指令单批量导入!D:D,Z25,装箱指令单批量导入!A:A,D25)</f>
        <v>0</v>
      </c>
      <c r="B25" s="46">
        <f t="shared" si="1"/>
        <v>0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</row>
    <row r="26" spans="1:35">
      <c r="A26" s="46">
        <f>SUMIFS(装箱指令单批量导入!E:E,装箱指令单批量导入!D:D,Z26,装箱指令单批量导入!A:A,D26)</f>
        <v>0</v>
      </c>
      <c r="B26" s="46">
        <f t="shared" si="1"/>
        <v>0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</row>
    <row r="27" spans="1:35">
      <c r="A27" s="46">
        <f>SUMIFS(装箱指令单批量导入!E:E,装箱指令单批量导入!D:D,Z27,装箱指令单批量导入!A:A,D27)</f>
        <v>0</v>
      </c>
      <c r="B27" s="46">
        <f t="shared" si="1"/>
        <v>0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</row>
    <row r="28" spans="1:35">
      <c r="A28" s="46">
        <f>SUMIFS(装箱指令单批量导入!E:E,装箱指令单批量导入!D:D,Z28,装箱指令单批量导入!A:A,D28)</f>
        <v>0</v>
      </c>
      <c r="B28" s="46">
        <f t="shared" si="1"/>
        <v>0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219"/>
  <sheetViews>
    <sheetView workbookViewId="0">
      <pane ySplit="5" topLeftCell="A63" activePane="bottomLeft" state="frozen"/>
      <selection/>
      <selection pane="bottomLeft" activeCell="D63" sqref="D63"/>
    </sheetView>
  </sheetViews>
  <sheetFormatPr defaultColWidth="9.23076923076923" defaultRowHeight="16.5" outlineLevelCol="5"/>
  <cols>
    <col min="1" max="1" width="24.8461538461538" customWidth="1"/>
    <col min="3" max="3" width="19.1538461538462" customWidth="1"/>
    <col min="4" max="4" width="21.9230769230769"/>
    <col min="5" max="5" width="2.46153846153846"/>
    <col min="6" max="21" width="12.6153846153846"/>
  </cols>
  <sheetData>
    <row r="3" spans="1:4">
      <c r="A3" t="s">
        <v>74</v>
      </c>
      <c r="B3" t="s">
        <v>75</v>
      </c>
      <c r="C3" t="s">
        <v>28</v>
      </c>
      <c r="D3" t="s">
        <v>76</v>
      </c>
    </row>
    <row r="4" spans="1:6">
      <c r="A4" t="str">
        <f>B4&amp;C4</f>
        <v>武汉仓XS(空白)</v>
      </c>
      <c r="B4" t="str">
        <f>RIGHT(D4,LEN(D4)-FIND(":",D4,1))</f>
        <v>武汉仓XS</v>
      </c>
      <c r="C4" t="s">
        <v>77</v>
      </c>
      <c r="D4" t="s">
        <v>78</v>
      </c>
      <c r="F4">
        <f>E4</f>
        <v>0</v>
      </c>
    </row>
    <row r="5" spans="1:6">
      <c r="A5" t="str">
        <f t="shared" ref="A5:A36" si="0">B5&amp;C5</f>
        <v>武汉仓S(空白)</v>
      </c>
      <c r="B5" t="str">
        <f t="shared" ref="B5:B36" si="1">RIGHT(D5,LEN(D5)-FIND(":",D5,1))</f>
        <v>武汉仓S</v>
      </c>
      <c r="C5" t="s">
        <v>77</v>
      </c>
      <c r="D5" t="s">
        <v>79</v>
      </c>
      <c r="F5">
        <f t="shared" ref="F5:F36" si="2">E5</f>
        <v>0</v>
      </c>
    </row>
    <row r="6" spans="1:6">
      <c r="A6" t="str">
        <f t="shared" si="0"/>
        <v>武汉仓M(空白)</v>
      </c>
      <c r="B6" t="str">
        <f t="shared" si="1"/>
        <v>武汉仓M</v>
      </c>
      <c r="C6" t="s">
        <v>77</v>
      </c>
      <c r="D6" t="s">
        <v>80</v>
      </c>
      <c r="F6">
        <f t="shared" si="2"/>
        <v>0</v>
      </c>
    </row>
    <row r="7" spans="1:6">
      <c r="A7" t="str">
        <f t="shared" si="0"/>
        <v>武汉仓XL(空白)</v>
      </c>
      <c r="B7" t="str">
        <f t="shared" si="1"/>
        <v>武汉仓XL</v>
      </c>
      <c r="C7" t="s">
        <v>77</v>
      </c>
      <c r="D7" t="s">
        <v>81</v>
      </c>
      <c r="F7">
        <f t="shared" si="2"/>
        <v>0</v>
      </c>
    </row>
    <row r="8" spans="1:6">
      <c r="A8" t="str">
        <f t="shared" si="0"/>
        <v>武汉仓L(空白)</v>
      </c>
      <c r="B8" t="str">
        <f t="shared" si="1"/>
        <v>武汉仓L</v>
      </c>
      <c r="C8" t="s">
        <v>77</v>
      </c>
      <c r="D8" t="s">
        <v>82</v>
      </c>
      <c r="F8">
        <f t="shared" si="2"/>
        <v>0</v>
      </c>
    </row>
    <row r="9" spans="1:6">
      <c r="A9" t="str">
        <f t="shared" si="0"/>
        <v>香港仓XS(空白)</v>
      </c>
      <c r="B9" t="str">
        <f t="shared" si="1"/>
        <v>香港仓XS</v>
      </c>
      <c r="C9" t="s">
        <v>77</v>
      </c>
      <c r="D9" t="s">
        <v>83</v>
      </c>
      <c r="F9">
        <f t="shared" si="2"/>
        <v>0</v>
      </c>
    </row>
    <row r="10" spans="1:6">
      <c r="A10" t="str">
        <f t="shared" si="0"/>
        <v>香港仓S(空白)</v>
      </c>
      <c r="B10" t="str">
        <f t="shared" si="1"/>
        <v>香港仓S</v>
      </c>
      <c r="C10" t="s">
        <v>77</v>
      </c>
      <c r="D10" t="s">
        <v>84</v>
      </c>
      <c r="F10">
        <f t="shared" si="2"/>
        <v>0</v>
      </c>
    </row>
    <row r="11" spans="1:6">
      <c r="A11" t="str">
        <f t="shared" si="0"/>
        <v>香港仓L(空白)</v>
      </c>
      <c r="B11" t="str">
        <f t="shared" si="1"/>
        <v>香港仓L</v>
      </c>
      <c r="C11" t="s">
        <v>77</v>
      </c>
      <c r="D11" t="s">
        <v>85</v>
      </c>
      <c r="F11">
        <f t="shared" si="2"/>
        <v>0</v>
      </c>
    </row>
    <row r="12" spans="1:6">
      <c r="A12" t="str">
        <f t="shared" si="0"/>
        <v>香港仓M(空白)</v>
      </c>
      <c r="B12" t="str">
        <f t="shared" si="1"/>
        <v>香港仓M</v>
      </c>
      <c r="C12" t="s">
        <v>77</v>
      </c>
      <c r="D12" t="s">
        <v>86</v>
      </c>
      <c r="F12">
        <f t="shared" si="2"/>
        <v>0</v>
      </c>
    </row>
    <row r="13" spans="1:6">
      <c r="A13" t="str">
        <f t="shared" si="0"/>
        <v>香港仓XL(空白)</v>
      </c>
      <c r="B13" t="str">
        <f t="shared" si="1"/>
        <v>香港仓XL</v>
      </c>
      <c r="C13" t="s">
        <v>77</v>
      </c>
      <c r="D13" t="s">
        <v>87</v>
      </c>
      <c r="F13">
        <f t="shared" si="2"/>
        <v>0</v>
      </c>
    </row>
    <row r="14" spans="1:6">
      <c r="A14" t="str">
        <f t="shared" si="0"/>
        <v>南浦拍照样衣仓XS(空白)</v>
      </c>
      <c r="B14" t="str">
        <f t="shared" si="1"/>
        <v>南浦拍照样衣仓XS</v>
      </c>
      <c r="C14" t="s">
        <v>77</v>
      </c>
      <c r="D14" t="s">
        <v>88</v>
      </c>
      <c r="F14">
        <f t="shared" si="2"/>
        <v>0</v>
      </c>
    </row>
    <row r="15" spans="1:6">
      <c r="A15" t="str">
        <f t="shared" si="0"/>
        <v>南浦拍照样衣仓S(空白)</v>
      </c>
      <c r="B15" t="str">
        <f t="shared" si="1"/>
        <v>南浦拍照样衣仓S</v>
      </c>
      <c r="C15" t="s">
        <v>77</v>
      </c>
      <c r="D15" t="s">
        <v>89</v>
      </c>
      <c r="F15">
        <f t="shared" si="2"/>
        <v>0</v>
      </c>
    </row>
    <row r="16" spans="1:6">
      <c r="A16" t="str">
        <f t="shared" si="0"/>
        <v>南浦拍照样衣仓M(空白)</v>
      </c>
      <c r="B16" t="str">
        <f t="shared" si="1"/>
        <v>南浦拍照样衣仓M</v>
      </c>
      <c r="C16" t="s">
        <v>77</v>
      </c>
      <c r="D16" t="s">
        <v>90</v>
      </c>
      <c r="F16">
        <f t="shared" si="2"/>
        <v>0</v>
      </c>
    </row>
    <row r="17" spans="1:6">
      <c r="A17" t="str">
        <f t="shared" si="0"/>
        <v>南浦拍照样衣仓L(空白)</v>
      </c>
      <c r="B17" t="str">
        <f t="shared" si="1"/>
        <v>南浦拍照样衣仓L</v>
      </c>
      <c r="C17" t="s">
        <v>77</v>
      </c>
      <c r="D17" t="s">
        <v>91</v>
      </c>
      <c r="F17">
        <f t="shared" si="2"/>
        <v>0</v>
      </c>
    </row>
    <row r="18" spans="1:6">
      <c r="A18" t="str">
        <f t="shared" si="0"/>
        <v>南浦拍照样衣仓XL(空白)</v>
      </c>
      <c r="B18" t="str">
        <f t="shared" si="1"/>
        <v>南浦拍照样衣仓XL</v>
      </c>
      <c r="C18" t="s">
        <v>77</v>
      </c>
      <c r="D18" t="s">
        <v>92</v>
      </c>
      <c r="F18">
        <f t="shared" si="2"/>
        <v>0</v>
      </c>
    </row>
    <row r="19" spans="1:6">
      <c r="A19" t="str">
        <f t="shared" si="0"/>
        <v>南浦拍照样衣仓F(空白)</v>
      </c>
      <c r="B19" t="str">
        <f t="shared" si="1"/>
        <v>南浦拍照样衣仓F</v>
      </c>
      <c r="C19" t="s">
        <v>77</v>
      </c>
      <c r="D19" t="s">
        <v>93</v>
      </c>
      <c r="F19">
        <f t="shared" si="2"/>
        <v>0</v>
      </c>
    </row>
    <row r="20" spans="1:6">
      <c r="A20" t="str">
        <f t="shared" si="0"/>
        <v>南浦正品仓S(空白)</v>
      </c>
      <c r="B20" t="str">
        <f t="shared" si="1"/>
        <v>南浦正品仓S</v>
      </c>
      <c r="C20" t="s">
        <v>77</v>
      </c>
      <c r="D20" t="s">
        <v>94</v>
      </c>
      <c r="F20">
        <f t="shared" si="2"/>
        <v>0</v>
      </c>
    </row>
    <row r="21" spans="1:6">
      <c r="A21" t="str">
        <f t="shared" si="0"/>
        <v>南浦正品仓XS(空白)</v>
      </c>
      <c r="B21" t="str">
        <f t="shared" si="1"/>
        <v>南浦正品仓XS</v>
      </c>
      <c r="C21" t="s">
        <v>77</v>
      </c>
      <c r="D21" t="s">
        <v>95</v>
      </c>
      <c r="F21">
        <f t="shared" si="2"/>
        <v>0</v>
      </c>
    </row>
    <row r="22" spans="1:6">
      <c r="A22" t="str">
        <f t="shared" si="0"/>
        <v>南浦正品仓M(空白)</v>
      </c>
      <c r="B22" t="str">
        <f t="shared" si="1"/>
        <v>南浦正品仓M</v>
      </c>
      <c r="C22" t="s">
        <v>77</v>
      </c>
      <c r="D22" t="s">
        <v>96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77</v>
      </c>
      <c r="D23" t="s">
        <v>97</v>
      </c>
      <c r="F23">
        <f t="shared" si="2"/>
        <v>0</v>
      </c>
    </row>
    <row r="24" spans="1:6">
      <c r="A24" t="str">
        <f t="shared" si="0"/>
        <v>南浦正品仓L(空白)</v>
      </c>
      <c r="B24" t="str">
        <f t="shared" si="1"/>
        <v>南浦正品仓L</v>
      </c>
      <c r="C24" t="s">
        <v>77</v>
      </c>
      <c r="D24" t="s">
        <v>98</v>
      </c>
      <c r="F24">
        <f t="shared" si="2"/>
        <v>0</v>
      </c>
    </row>
    <row r="25" spans="1:6">
      <c r="A25" t="str">
        <f t="shared" si="0"/>
        <v>武汉仓F(空白)</v>
      </c>
      <c r="B25" t="str">
        <f t="shared" si="1"/>
        <v>武汉仓F</v>
      </c>
      <c r="C25" t="s">
        <v>77</v>
      </c>
      <c r="D25" t="s">
        <v>99</v>
      </c>
      <c r="F25">
        <f t="shared" si="2"/>
        <v>0</v>
      </c>
    </row>
    <row r="26" spans="1:6">
      <c r="A26" t="str">
        <f t="shared" si="0"/>
        <v>香港仓F(空白)</v>
      </c>
      <c r="B26" t="str">
        <f t="shared" si="1"/>
        <v>香港仓F</v>
      </c>
      <c r="C26" t="s">
        <v>77</v>
      </c>
      <c r="D26" t="s">
        <v>100</v>
      </c>
      <c r="F26">
        <f t="shared" si="2"/>
        <v>0</v>
      </c>
    </row>
    <row r="27" spans="1:6">
      <c r="A27" t="str">
        <f t="shared" si="0"/>
        <v>南浦正品仓F(空白)</v>
      </c>
      <c r="B27" t="str">
        <f t="shared" si="1"/>
        <v>南浦正品仓F</v>
      </c>
      <c r="C27" t="s">
        <v>77</v>
      </c>
      <c r="D27" t="s">
        <v>101</v>
      </c>
      <c r="F27">
        <f t="shared" si="2"/>
        <v>0</v>
      </c>
    </row>
    <row r="28" spans="1:6">
      <c r="A28" t="str">
        <f t="shared" si="0"/>
        <v>武汉仓XS货号</v>
      </c>
      <c r="B28" t="str">
        <f t="shared" si="1"/>
        <v>武汉仓XS</v>
      </c>
      <c r="C28" t="s">
        <v>28</v>
      </c>
      <c r="D28" t="s">
        <v>78</v>
      </c>
      <c r="E28">
        <v>0</v>
      </c>
      <c r="F28">
        <f t="shared" si="2"/>
        <v>0</v>
      </c>
    </row>
    <row r="29" spans="1:6">
      <c r="A29" t="str">
        <f t="shared" si="0"/>
        <v>武汉仓S货号</v>
      </c>
      <c r="B29" t="str">
        <f t="shared" si="1"/>
        <v>武汉仓S</v>
      </c>
      <c r="C29" t="s">
        <v>28</v>
      </c>
      <c r="D29" t="s">
        <v>79</v>
      </c>
      <c r="E29">
        <v>0</v>
      </c>
      <c r="F29">
        <f t="shared" si="2"/>
        <v>0</v>
      </c>
    </row>
    <row r="30" spans="1:6">
      <c r="A30" t="str">
        <f t="shared" si="0"/>
        <v>武汉仓M货号</v>
      </c>
      <c r="B30" t="str">
        <f t="shared" si="1"/>
        <v>武汉仓M</v>
      </c>
      <c r="C30" t="s">
        <v>28</v>
      </c>
      <c r="D30" t="s">
        <v>80</v>
      </c>
      <c r="E30">
        <v>0</v>
      </c>
      <c r="F30">
        <f t="shared" si="2"/>
        <v>0</v>
      </c>
    </row>
    <row r="31" spans="1:6">
      <c r="A31" t="str">
        <f t="shared" si="0"/>
        <v>武汉仓XL货号</v>
      </c>
      <c r="B31" t="str">
        <f t="shared" si="1"/>
        <v>武汉仓XL</v>
      </c>
      <c r="C31" t="s">
        <v>28</v>
      </c>
      <c r="D31" t="s">
        <v>81</v>
      </c>
      <c r="E31">
        <v>0</v>
      </c>
      <c r="F31">
        <f t="shared" si="2"/>
        <v>0</v>
      </c>
    </row>
    <row r="32" spans="1:6">
      <c r="A32" t="str">
        <f t="shared" si="0"/>
        <v>武汉仓L货号</v>
      </c>
      <c r="B32" t="str">
        <f t="shared" si="1"/>
        <v>武汉仓L</v>
      </c>
      <c r="C32" t="s">
        <v>28</v>
      </c>
      <c r="D32" t="s">
        <v>82</v>
      </c>
      <c r="E32">
        <v>0</v>
      </c>
      <c r="F32">
        <f t="shared" si="2"/>
        <v>0</v>
      </c>
    </row>
    <row r="33" spans="1:6">
      <c r="A33" t="str">
        <f t="shared" si="0"/>
        <v>香港仓XS货号</v>
      </c>
      <c r="B33" t="str">
        <f t="shared" si="1"/>
        <v>香港仓XS</v>
      </c>
      <c r="C33" t="s">
        <v>28</v>
      </c>
      <c r="D33" t="s">
        <v>83</v>
      </c>
      <c r="E33">
        <v>0</v>
      </c>
      <c r="F33">
        <f t="shared" si="2"/>
        <v>0</v>
      </c>
    </row>
    <row r="34" spans="1:6">
      <c r="A34" t="str">
        <f t="shared" si="0"/>
        <v>香港仓S货号</v>
      </c>
      <c r="B34" t="str">
        <f t="shared" si="1"/>
        <v>香港仓S</v>
      </c>
      <c r="C34" t="s">
        <v>28</v>
      </c>
      <c r="D34" t="s">
        <v>84</v>
      </c>
      <c r="E34">
        <v>0</v>
      </c>
      <c r="F34">
        <f t="shared" si="2"/>
        <v>0</v>
      </c>
    </row>
    <row r="35" spans="1:6">
      <c r="A35" t="str">
        <f t="shared" si="0"/>
        <v>香港仓L货号</v>
      </c>
      <c r="B35" t="str">
        <f t="shared" si="1"/>
        <v>香港仓L</v>
      </c>
      <c r="C35" t="s">
        <v>28</v>
      </c>
      <c r="D35" t="s">
        <v>85</v>
      </c>
      <c r="E35">
        <v>0</v>
      </c>
      <c r="F35">
        <f t="shared" si="2"/>
        <v>0</v>
      </c>
    </row>
    <row r="36" spans="1:6">
      <c r="A36" t="str">
        <f t="shared" si="0"/>
        <v>香港仓M货号</v>
      </c>
      <c r="B36" t="str">
        <f t="shared" si="1"/>
        <v>香港仓M</v>
      </c>
      <c r="C36" t="s">
        <v>28</v>
      </c>
      <c r="D36" t="s">
        <v>86</v>
      </c>
      <c r="E36">
        <v>0</v>
      </c>
      <c r="F36">
        <f t="shared" si="2"/>
        <v>0</v>
      </c>
    </row>
    <row r="37" spans="1:6">
      <c r="A37" t="str">
        <f t="shared" ref="A37:A68" si="3">B37&amp;C37</f>
        <v>香港仓XL货号</v>
      </c>
      <c r="B37" t="str">
        <f t="shared" ref="B37:B68" si="4">RIGHT(D37,LEN(D37)-FIND(":",D37,1))</f>
        <v>香港仓XL</v>
      </c>
      <c r="C37" t="s">
        <v>28</v>
      </c>
      <c r="D37" t="s">
        <v>87</v>
      </c>
      <c r="E37">
        <v>0</v>
      </c>
      <c r="F37">
        <f t="shared" ref="F37:F68" si="5">E37</f>
        <v>0</v>
      </c>
    </row>
    <row r="38" spans="1:6">
      <c r="A38" t="str">
        <f t="shared" si="3"/>
        <v>南浦拍照样衣仓XS货号</v>
      </c>
      <c r="B38" t="str">
        <f t="shared" si="4"/>
        <v>南浦拍照样衣仓XS</v>
      </c>
      <c r="C38" t="s">
        <v>28</v>
      </c>
      <c r="D38" t="s">
        <v>88</v>
      </c>
      <c r="E38">
        <v>0</v>
      </c>
      <c r="F38">
        <f t="shared" si="5"/>
        <v>0</v>
      </c>
    </row>
    <row r="39" spans="1:6">
      <c r="A39" t="str">
        <f t="shared" si="3"/>
        <v>南浦拍照样衣仓S货号</v>
      </c>
      <c r="B39" t="str">
        <f t="shared" si="4"/>
        <v>南浦拍照样衣仓S</v>
      </c>
      <c r="C39" t="s">
        <v>28</v>
      </c>
      <c r="D39" t="s">
        <v>89</v>
      </c>
      <c r="E39">
        <v>0</v>
      </c>
      <c r="F39">
        <f t="shared" si="5"/>
        <v>0</v>
      </c>
    </row>
    <row r="40" spans="1:6">
      <c r="A40" t="str">
        <f t="shared" si="3"/>
        <v>南浦拍照样衣仓M货号</v>
      </c>
      <c r="B40" t="str">
        <f t="shared" si="4"/>
        <v>南浦拍照样衣仓M</v>
      </c>
      <c r="C40" t="s">
        <v>28</v>
      </c>
      <c r="D40" t="s">
        <v>90</v>
      </c>
      <c r="E40">
        <v>0</v>
      </c>
      <c r="F40">
        <f t="shared" si="5"/>
        <v>0</v>
      </c>
    </row>
    <row r="41" spans="1:6">
      <c r="A41" t="str">
        <f t="shared" si="3"/>
        <v>南浦拍照样衣仓L货号</v>
      </c>
      <c r="B41" t="str">
        <f t="shared" si="4"/>
        <v>南浦拍照样衣仓L</v>
      </c>
      <c r="C41" t="s">
        <v>28</v>
      </c>
      <c r="D41" t="s">
        <v>91</v>
      </c>
      <c r="E41">
        <v>0</v>
      </c>
      <c r="F41">
        <f t="shared" si="5"/>
        <v>0</v>
      </c>
    </row>
    <row r="42" spans="1:6">
      <c r="A42" t="str">
        <f t="shared" si="3"/>
        <v>南浦拍照样衣仓XL货号</v>
      </c>
      <c r="B42" t="str">
        <f t="shared" si="4"/>
        <v>南浦拍照样衣仓XL</v>
      </c>
      <c r="C42" t="s">
        <v>28</v>
      </c>
      <c r="D42" t="s">
        <v>92</v>
      </c>
      <c r="E42">
        <v>0</v>
      </c>
      <c r="F42">
        <f t="shared" si="5"/>
        <v>0</v>
      </c>
    </row>
    <row r="43" spans="1:6">
      <c r="A43" t="str">
        <f t="shared" si="3"/>
        <v>南浦拍照样衣仓F货号</v>
      </c>
      <c r="B43" t="str">
        <f t="shared" si="4"/>
        <v>南浦拍照样衣仓F</v>
      </c>
      <c r="C43" t="s">
        <v>28</v>
      </c>
      <c r="D43" t="s">
        <v>93</v>
      </c>
      <c r="E43">
        <v>0</v>
      </c>
      <c r="F43">
        <f t="shared" si="5"/>
        <v>0</v>
      </c>
    </row>
    <row r="44" spans="1:6">
      <c r="A44" t="str">
        <f t="shared" si="3"/>
        <v>南浦正品仓S货号</v>
      </c>
      <c r="B44" t="str">
        <f t="shared" si="4"/>
        <v>南浦正品仓S</v>
      </c>
      <c r="C44" t="s">
        <v>28</v>
      </c>
      <c r="D44" t="s">
        <v>94</v>
      </c>
      <c r="E44">
        <v>0</v>
      </c>
      <c r="F44">
        <f t="shared" si="5"/>
        <v>0</v>
      </c>
    </row>
    <row r="45" spans="1:6">
      <c r="A45" t="str">
        <f t="shared" si="3"/>
        <v>南浦正品仓XS货号</v>
      </c>
      <c r="B45" t="str">
        <f t="shared" si="4"/>
        <v>南浦正品仓XS</v>
      </c>
      <c r="C45" t="s">
        <v>28</v>
      </c>
      <c r="D45" t="s">
        <v>95</v>
      </c>
      <c r="E45">
        <v>0</v>
      </c>
      <c r="F45">
        <f t="shared" si="5"/>
        <v>0</v>
      </c>
    </row>
    <row r="46" spans="1:6">
      <c r="A46" t="str">
        <f t="shared" si="3"/>
        <v>南浦正品仓M货号</v>
      </c>
      <c r="B46" t="str">
        <f t="shared" si="4"/>
        <v>南浦正品仓M</v>
      </c>
      <c r="C46" t="s">
        <v>28</v>
      </c>
      <c r="D46" t="s">
        <v>96</v>
      </c>
      <c r="E46">
        <v>0</v>
      </c>
      <c r="F46">
        <f t="shared" si="5"/>
        <v>0</v>
      </c>
    </row>
    <row r="47" spans="1:6">
      <c r="A47" t="str">
        <f t="shared" si="3"/>
        <v>南浦正品仓XL货号</v>
      </c>
      <c r="B47" t="str">
        <f t="shared" si="4"/>
        <v>南浦正品仓XL</v>
      </c>
      <c r="C47" t="s">
        <v>28</v>
      </c>
      <c r="D47" t="s">
        <v>97</v>
      </c>
      <c r="E47">
        <v>0</v>
      </c>
      <c r="F47">
        <f t="shared" si="5"/>
        <v>0</v>
      </c>
    </row>
    <row r="48" spans="1:6">
      <c r="A48" t="str">
        <f t="shared" si="3"/>
        <v>南浦正品仓L货号</v>
      </c>
      <c r="B48" t="str">
        <f t="shared" si="4"/>
        <v>南浦正品仓L</v>
      </c>
      <c r="C48" t="s">
        <v>28</v>
      </c>
      <c r="D48" t="s">
        <v>98</v>
      </c>
      <c r="E48">
        <v>0</v>
      </c>
      <c r="F48">
        <f t="shared" si="5"/>
        <v>0</v>
      </c>
    </row>
    <row r="49" spans="1:6">
      <c r="A49" t="str">
        <f t="shared" si="3"/>
        <v>武汉仓F货号</v>
      </c>
      <c r="B49" t="str">
        <f t="shared" si="4"/>
        <v>武汉仓F</v>
      </c>
      <c r="C49" t="s">
        <v>28</v>
      </c>
      <c r="D49" t="s">
        <v>99</v>
      </c>
      <c r="E49">
        <v>0</v>
      </c>
      <c r="F49">
        <f t="shared" si="5"/>
        <v>0</v>
      </c>
    </row>
    <row r="50" spans="1:6">
      <c r="A50" t="str">
        <f t="shared" si="3"/>
        <v>香港仓F货号</v>
      </c>
      <c r="B50" t="str">
        <f t="shared" si="4"/>
        <v>香港仓F</v>
      </c>
      <c r="C50" t="s">
        <v>28</v>
      </c>
      <c r="D50" t="s">
        <v>100</v>
      </c>
      <c r="E50">
        <v>0</v>
      </c>
      <c r="F50">
        <f t="shared" si="5"/>
        <v>0</v>
      </c>
    </row>
    <row r="51" spans="1:6">
      <c r="A51" t="str">
        <f t="shared" si="3"/>
        <v>南浦正品仓F货号</v>
      </c>
      <c r="B51" t="str">
        <f t="shared" si="4"/>
        <v>南浦正品仓F</v>
      </c>
      <c r="C51" t="s">
        <v>28</v>
      </c>
      <c r="D51" t="s">
        <v>101</v>
      </c>
      <c r="E51">
        <v>0</v>
      </c>
      <c r="F51">
        <f t="shared" si="5"/>
        <v>0</v>
      </c>
    </row>
    <row r="52" spans="1:6">
      <c r="A52" t="str">
        <f t="shared" si="3"/>
        <v>武汉仓XSCCW22-U1H968</v>
      </c>
      <c r="B52" t="str">
        <f t="shared" si="4"/>
        <v>武汉仓XS</v>
      </c>
      <c r="C52" t="s">
        <v>17</v>
      </c>
      <c r="D52" t="s">
        <v>78</v>
      </c>
      <c r="F52">
        <f t="shared" si="5"/>
        <v>0</v>
      </c>
    </row>
    <row r="53" spans="1:6">
      <c r="A53" t="str">
        <f t="shared" si="3"/>
        <v>武汉仓SCCW22-U1H968</v>
      </c>
      <c r="B53" t="str">
        <f t="shared" si="4"/>
        <v>武汉仓S</v>
      </c>
      <c r="C53" t="s">
        <v>17</v>
      </c>
      <c r="D53" t="s">
        <v>79</v>
      </c>
      <c r="E53"/>
      <c r="F53">
        <f t="shared" si="5"/>
        <v>0</v>
      </c>
    </row>
    <row r="54" spans="1:6">
      <c r="A54" t="str">
        <f t="shared" si="3"/>
        <v>武汉仓MCCW22-U1H968</v>
      </c>
      <c r="B54" t="str">
        <f t="shared" si="4"/>
        <v>武汉仓M</v>
      </c>
      <c r="C54" t="s">
        <v>17</v>
      </c>
      <c r="D54" t="s">
        <v>80</v>
      </c>
      <c r="E54"/>
      <c r="F54">
        <f t="shared" si="5"/>
        <v>0</v>
      </c>
    </row>
    <row r="55" spans="1:6">
      <c r="A55" t="str">
        <f t="shared" si="3"/>
        <v>武汉仓XLCCW22-U1H968</v>
      </c>
      <c r="B55" t="str">
        <f t="shared" si="4"/>
        <v>武汉仓XL</v>
      </c>
      <c r="C55" t="s">
        <v>17</v>
      </c>
      <c r="D55" t="s">
        <v>81</v>
      </c>
      <c r="F55">
        <f t="shared" si="5"/>
        <v>0</v>
      </c>
    </row>
    <row r="56" spans="1:6">
      <c r="A56" t="str">
        <f t="shared" si="3"/>
        <v>武汉仓LCCW22-U1H968</v>
      </c>
      <c r="B56" t="str">
        <f t="shared" si="4"/>
        <v>武汉仓L</v>
      </c>
      <c r="C56" t="s">
        <v>17</v>
      </c>
      <c r="D56" t="s">
        <v>82</v>
      </c>
      <c r="E56"/>
      <c r="F56">
        <f t="shared" si="5"/>
        <v>0</v>
      </c>
    </row>
    <row r="57" spans="1:6">
      <c r="A57" t="str">
        <f t="shared" si="3"/>
        <v>香港仓XSCCW22-U1H968</v>
      </c>
      <c r="B57" t="str">
        <f t="shared" si="4"/>
        <v>香港仓XS</v>
      </c>
      <c r="C57" t="s">
        <v>17</v>
      </c>
      <c r="D57" t="s">
        <v>83</v>
      </c>
      <c r="F57">
        <f t="shared" si="5"/>
        <v>0</v>
      </c>
    </row>
    <row r="58" spans="1:6">
      <c r="A58" t="str">
        <f t="shared" si="3"/>
        <v>香港仓SCCW22-U1H968</v>
      </c>
      <c r="B58" t="str">
        <f t="shared" si="4"/>
        <v>香港仓S</v>
      </c>
      <c r="C58" t="s">
        <v>17</v>
      </c>
      <c r="D58" t="s">
        <v>84</v>
      </c>
      <c r="E58"/>
      <c r="F58">
        <f t="shared" si="5"/>
        <v>0</v>
      </c>
    </row>
    <row r="59" spans="1:6">
      <c r="A59" t="str">
        <f t="shared" si="3"/>
        <v>香港仓LCCW22-U1H968</v>
      </c>
      <c r="B59" t="str">
        <f t="shared" si="4"/>
        <v>香港仓L</v>
      </c>
      <c r="C59" t="s">
        <v>17</v>
      </c>
      <c r="D59" t="s">
        <v>85</v>
      </c>
      <c r="E59"/>
      <c r="F59">
        <f t="shared" si="5"/>
        <v>0</v>
      </c>
    </row>
    <row r="60" spans="1:6">
      <c r="A60" t="str">
        <f t="shared" si="3"/>
        <v>香港仓MCCW22-U1H968</v>
      </c>
      <c r="B60" t="str">
        <f t="shared" si="4"/>
        <v>香港仓M</v>
      </c>
      <c r="C60" t="s">
        <v>17</v>
      </c>
      <c r="D60" t="s">
        <v>86</v>
      </c>
      <c r="E60"/>
      <c r="F60">
        <f t="shared" si="5"/>
        <v>0</v>
      </c>
    </row>
    <row r="61" spans="1:6">
      <c r="A61" t="str">
        <f t="shared" si="3"/>
        <v>香港仓XLCCW22-U1H968</v>
      </c>
      <c r="B61" t="str">
        <f t="shared" si="4"/>
        <v>香港仓XL</v>
      </c>
      <c r="C61" t="s">
        <v>17</v>
      </c>
      <c r="D61" t="s">
        <v>87</v>
      </c>
      <c r="E61"/>
      <c r="F61">
        <f t="shared" si="5"/>
        <v>0</v>
      </c>
    </row>
    <row r="62" spans="1:6">
      <c r="A62" t="str">
        <f t="shared" si="3"/>
        <v>南浦拍照样衣仓XSCCW22-U1H968</v>
      </c>
      <c r="B62" t="str">
        <f t="shared" si="4"/>
        <v>南浦拍照样衣仓XS</v>
      </c>
      <c r="C62" t="s">
        <v>17</v>
      </c>
      <c r="D62" t="s">
        <v>88</v>
      </c>
      <c r="F62">
        <f t="shared" si="5"/>
        <v>0</v>
      </c>
    </row>
    <row r="63" spans="1:6">
      <c r="A63" t="str">
        <f t="shared" si="3"/>
        <v>南浦拍照样衣仓SCCW22-U1H968</v>
      </c>
      <c r="B63" t="str">
        <f t="shared" si="4"/>
        <v>南浦拍照样衣仓S</v>
      </c>
      <c r="C63" t="s">
        <v>17</v>
      </c>
      <c r="D63" t="s">
        <v>89</v>
      </c>
      <c r="F63">
        <f t="shared" si="5"/>
        <v>0</v>
      </c>
    </row>
    <row r="64" spans="1:6">
      <c r="A64" t="str">
        <f t="shared" si="3"/>
        <v>南浦拍照样衣仓MCCW22-U1H968</v>
      </c>
      <c r="B64" t="str">
        <f t="shared" si="4"/>
        <v>南浦拍照样衣仓M</v>
      </c>
      <c r="C64" t="s">
        <v>17</v>
      </c>
      <c r="D64" t="s">
        <v>90</v>
      </c>
      <c r="F64">
        <f t="shared" si="5"/>
        <v>0</v>
      </c>
    </row>
    <row r="65" spans="1:6">
      <c r="A65" t="str">
        <f t="shared" si="3"/>
        <v>南浦拍照样衣仓LCCW22-U1H968</v>
      </c>
      <c r="B65" t="str">
        <f t="shared" si="4"/>
        <v>南浦拍照样衣仓L</v>
      </c>
      <c r="C65" t="s">
        <v>17</v>
      </c>
      <c r="D65" t="s">
        <v>91</v>
      </c>
      <c r="F65">
        <f t="shared" si="5"/>
        <v>0</v>
      </c>
    </row>
    <row r="66" spans="1:6">
      <c r="A66" t="str">
        <f t="shared" si="3"/>
        <v>南浦拍照样衣仓XLCCW22-U1H968</v>
      </c>
      <c r="B66" t="str">
        <f t="shared" si="4"/>
        <v>南浦拍照样衣仓XL</v>
      </c>
      <c r="C66" t="s">
        <v>17</v>
      </c>
      <c r="D66" t="s">
        <v>92</v>
      </c>
      <c r="F66">
        <f t="shared" si="5"/>
        <v>0</v>
      </c>
    </row>
    <row r="67" spans="1:6">
      <c r="A67" t="str">
        <f t="shared" si="3"/>
        <v>南浦拍照样衣仓FCCW22-U1H968</v>
      </c>
      <c r="B67" t="str">
        <f t="shared" si="4"/>
        <v>南浦拍照样衣仓F</v>
      </c>
      <c r="C67" t="s">
        <v>17</v>
      </c>
      <c r="D67" t="s">
        <v>93</v>
      </c>
      <c r="F67">
        <f t="shared" si="5"/>
        <v>0</v>
      </c>
    </row>
    <row r="68" spans="1:6">
      <c r="A68" t="str">
        <f t="shared" si="3"/>
        <v>南浦正品仓SCCW22-U1H968</v>
      </c>
      <c r="B68" t="str">
        <f t="shared" si="4"/>
        <v>南浦正品仓S</v>
      </c>
      <c r="C68" t="s">
        <v>17</v>
      </c>
      <c r="D68" t="s">
        <v>94</v>
      </c>
      <c r="E68">
        <v>1</v>
      </c>
      <c r="F68">
        <f t="shared" si="5"/>
        <v>1</v>
      </c>
    </row>
    <row r="69" spans="1:6">
      <c r="A69" t="str">
        <f t="shared" ref="A69:A100" si="6">B69&amp;C69</f>
        <v>南浦正品仓XSCCW22-U1H968</v>
      </c>
      <c r="B69" t="str">
        <f t="shared" ref="B69:B100" si="7">RIGHT(D69,LEN(D69)-FIND(":",D69,1))</f>
        <v>南浦正品仓XS</v>
      </c>
      <c r="C69" t="s">
        <v>17</v>
      </c>
      <c r="D69" t="s">
        <v>95</v>
      </c>
      <c r="E69">
        <v>2</v>
      </c>
      <c r="F69">
        <f t="shared" ref="F69:F93" si="8">E69</f>
        <v>2</v>
      </c>
    </row>
    <row r="70" spans="1:6">
      <c r="A70" t="str">
        <f t="shared" si="6"/>
        <v>南浦正品仓MCCW22-U1H968</v>
      </c>
      <c r="B70" t="str">
        <f t="shared" si="7"/>
        <v>南浦正品仓M</v>
      </c>
      <c r="C70" t="s">
        <v>17</v>
      </c>
      <c r="D70" t="s">
        <v>96</v>
      </c>
      <c r="E70">
        <v>2</v>
      </c>
      <c r="F70">
        <f t="shared" si="8"/>
        <v>2</v>
      </c>
    </row>
    <row r="71" spans="1:6">
      <c r="A71" t="str">
        <f t="shared" si="6"/>
        <v>南浦正品仓XLCCW22-U1H968</v>
      </c>
      <c r="B71" t="str">
        <f t="shared" si="7"/>
        <v>南浦正品仓XL</v>
      </c>
      <c r="C71" t="s">
        <v>17</v>
      </c>
      <c r="D71" t="s">
        <v>97</v>
      </c>
      <c r="E71">
        <v>0</v>
      </c>
      <c r="F71">
        <f t="shared" si="8"/>
        <v>0</v>
      </c>
    </row>
    <row r="72" spans="1:6">
      <c r="A72" t="str">
        <f t="shared" si="6"/>
        <v>南浦正品仓LCCW22-U1H968</v>
      </c>
      <c r="B72" t="str">
        <f t="shared" si="7"/>
        <v>南浦正品仓L</v>
      </c>
      <c r="C72" t="s">
        <v>17</v>
      </c>
      <c r="D72" t="s">
        <v>98</v>
      </c>
      <c r="E72">
        <v>0</v>
      </c>
      <c r="F72">
        <f t="shared" si="8"/>
        <v>0</v>
      </c>
    </row>
    <row r="73" spans="1:6">
      <c r="A73" t="str">
        <f t="shared" si="6"/>
        <v>武汉仓FCCW22-U1H968</v>
      </c>
      <c r="B73" t="str">
        <f t="shared" si="7"/>
        <v>武汉仓F</v>
      </c>
      <c r="C73" t="s">
        <v>17</v>
      </c>
      <c r="D73" t="s">
        <v>99</v>
      </c>
      <c r="F73">
        <f t="shared" si="8"/>
        <v>0</v>
      </c>
    </row>
    <row r="74" spans="1:6">
      <c r="A74" t="str">
        <f t="shared" si="6"/>
        <v>香港仓FCCW22-U1H968</v>
      </c>
      <c r="B74" t="str">
        <f t="shared" si="7"/>
        <v>香港仓F</v>
      </c>
      <c r="C74" t="s">
        <v>17</v>
      </c>
      <c r="D74" t="s">
        <v>100</v>
      </c>
      <c r="F74">
        <f t="shared" si="8"/>
        <v>0</v>
      </c>
    </row>
    <row r="75" spans="1:6">
      <c r="A75" t="str">
        <f t="shared" si="6"/>
        <v>南浦正品仓FCCW22-U1H968</v>
      </c>
      <c r="B75" t="str">
        <f t="shared" si="7"/>
        <v>南浦正品仓F</v>
      </c>
      <c r="C75" t="s">
        <v>17</v>
      </c>
      <c r="D75" t="s">
        <v>101</v>
      </c>
      <c r="E75">
        <v>0</v>
      </c>
      <c r="F75">
        <f t="shared" si="8"/>
        <v>0</v>
      </c>
    </row>
    <row r="76" spans="1:6">
      <c r="A76" t="e">
        <f t="shared" si="6"/>
        <v>#VALUE!</v>
      </c>
      <c r="B76" t="e">
        <f t="shared" si="7"/>
        <v>#VALUE!</v>
      </c>
      <c r="F76">
        <f t="shared" si="8"/>
        <v>0</v>
      </c>
    </row>
    <row r="77" spans="1:6">
      <c r="A77" t="e">
        <f t="shared" si="6"/>
        <v>#VALUE!</v>
      </c>
      <c r="B77" t="e">
        <f t="shared" si="7"/>
        <v>#VALUE!</v>
      </c>
      <c r="F77">
        <f t="shared" si="8"/>
        <v>0</v>
      </c>
    </row>
    <row r="78" spans="1:6">
      <c r="A78" t="e">
        <f t="shared" si="6"/>
        <v>#VALUE!</v>
      </c>
      <c r="B78" t="e">
        <f t="shared" si="7"/>
        <v>#VALUE!</v>
      </c>
      <c r="F78">
        <f t="shared" si="8"/>
        <v>0</v>
      </c>
    </row>
    <row r="79" spans="1:6">
      <c r="A79" t="e">
        <f t="shared" si="6"/>
        <v>#VALUE!</v>
      </c>
      <c r="B79" t="e">
        <f t="shared" si="7"/>
        <v>#VALUE!</v>
      </c>
      <c r="F79">
        <f t="shared" si="8"/>
        <v>0</v>
      </c>
    </row>
    <row r="80" spans="1:6">
      <c r="A80" t="e">
        <f t="shared" si="6"/>
        <v>#VALUE!</v>
      </c>
      <c r="B80" t="e">
        <f t="shared" si="7"/>
        <v>#VALUE!</v>
      </c>
      <c r="F80">
        <f t="shared" si="8"/>
        <v>0</v>
      </c>
    </row>
    <row r="81" spans="1:6">
      <c r="A81" t="e">
        <f t="shared" si="6"/>
        <v>#VALUE!</v>
      </c>
      <c r="B81" t="e">
        <f t="shared" si="7"/>
        <v>#VALUE!</v>
      </c>
      <c r="F81">
        <f t="shared" si="8"/>
        <v>0</v>
      </c>
    </row>
    <row r="82" spans="1:6">
      <c r="A82" t="e">
        <f t="shared" si="6"/>
        <v>#VALUE!</v>
      </c>
      <c r="B82" t="e">
        <f t="shared" si="7"/>
        <v>#VALUE!</v>
      </c>
      <c r="F82">
        <f t="shared" si="8"/>
        <v>0</v>
      </c>
    </row>
    <row r="83" spans="1:6">
      <c r="A83" t="e">
        <f t="shared" si="6"/>
        <v>#VALUE!</v>
      </c>
      <c r="B83" t="e">
        <f t="shared" si="7"/>
        <v>#VALUE!</v>
      </c>
      <c r="F83">
        <f t="shared" si="8"/>
        <v>0</v>
      </c>
    </row>
    <row r="84" spans="1:6">
      <c r="A84" t="e">
        <f t="shared" si="6"/>
        <v>#VALUE!</v>
      </c>
      <c r="B84" t="e">
        <f t="shared" si="7"/>
        <v>#VALUE!</v>
      </c>
      <c r="F84">
        <f t="shared" si="8"/>
        <v>0</v>
      </c>
    </row>
    <row r="85" spans="1:6">
      <c r="A85" t="e">
        <f t="shared" si="6"/>
        <v>#VALUE!</v>
      </c>
      <c r="B85" t="e">
        <f t="shared" si="7"/>
        <v>#VALUE!</v>
      </c>
      <c r="F85">
        <f t="shared" si="8"/>
        <v>0</v>
      </c>
    </row>
    <row r="86" spans="1:6">
      <c r="A86" t="e">
        <f t="shared" si="6"/>
        <v>#VALUE!</v>
      </c>
      <c r="B86" t="e">
        <f t="shared" si="7"/>
        <v>#VALUE!</v>
      </c>
      <c r="F86">
        <f t="shared" si="8"/>
        <v>0</v>
      </c>
    </row>
    <row r="87" spans="1:6">
      <c r="A87" t="e">
        <f t="shared" si="6"/>
        <v>#VALUE!</v>
      </c>
      <c r="B87" t="e">
        <f t="shared" si="7"/>
        <v>#VALUE!</v>
      </c>
      <c r="F87">
        <f t="shared" si="8"/>
        <v>0</v>
      </c>
    </row>
    <row r="88" spans="1:6">
      <c r="A88" t="e">
        <f t="shared" si="6"/>
        <v>#VALUE!</v>
      </c>
      <c r="B88" t="e">
        <f t="shared" si="7"/>
        <v>#VALUE!</v>
      </c>
      <c r="F88">
        <f t="shared" si="8"/>
        <v>0</v>
      </c>
    </row>
    <row r="89" spans="1:6">
      <c r="A89" t="e">
        <f t="shared" si="6"/>
        <v>#VALUE!</v>
      </c>
      <c r="B89" t="e">
        <f t="shared" si="7"/>
        <v>#VALUE!</v>
      </c>
      <c r="F89">
        <f t="shared" si="8"/>
        <v>0</v>
      </c>
    </row>
    <row r="90" spans="1:6">
      <c r="A90" t="e">
        <f t="shared" si="6"/>
        <v>#VALUE!</v>
      </c>
      <c r="B90" t="e">
        <f t="shared" si="7"/>
        <v>#VALUE!</v>
      </c>
      <c r="F90">
        <f t="shared" si="8"/>
        <v>0</v>
      </c>
    </row>
    <row r="91" spans="1:6">
      <c r="A91" t="e">
        <f t="shared" si="6"/>
        <v>#VALUE!</v>
      </c>
      <c r="B91" t="e">
        <f t="shared" si="7"/>
        <v>#VALUE!</v>
      </c>
      <c r="F91">
        <f t="shared" si="8"/>
        <v>0</v>
      </c>
    </row>
    <row r="92" spans="1:6">
      <c r="A92" t="e">
        <f t="shared" si="6"/>
        <v>#VALUE!</v>
      </c>
      <c r="B92" t="e">
        <f t="shared" si="7"/>
        <v>#VALUE!</v>
      </c>
      <c r="F92">
        <f t="shared" si="8"/>
        <v>0</v>
      </c>
    </row>
    <row r="93" spans="1:6">
      <c r="A93" t="e">
        <f t="shared" si="6"/>
        <v>#VALUE!</v>
      </c>
      <c r="B93" t="e">
        <f t="shared" si="7"/>
        <v>#VALUE!</v>
      </c>
      <c r="F93">
        <f t="shared" si="8"/>
        <v>0</v>
      </c>
    </row>
    <row r="94" spans="1:6">
      <c r="A94" t="e">
        <f t="shared" si="6"/>
        <v>#VALUE!</v>
      </c>
      <c r="B94" t="e">
        <f t="shared" si="7"/>
        <v>#VALUE!</v>
      </c>
      <c r="F94">
        <f t="shared" ref="F94:F123" si="9">E94</f>
        <v>0</v>
      </c>
    </row>
    <row r="95" spans="1:6">
      <c r="A95" t="e">
        <f t="shared" si="6"/>
        <v>#VALUE!</v>
      </c>
      <c r="B95" t="e">
        <f t="shared" si="7"/>
        <v>#VALUE!</v>
      </c>
      <c r="F95">
        <f t="shared" si="9"/>
        <v>0</v>
      </c>
    </row>
    <row r="96" spans="1:6">
      <c r="A96" t="e">
        <f t="shared" si="6"/>
        <v>#VALUE!</v>
      </c>
      <c r="B96" t="e">
        <f t="shared" si="7"/>
        <v>#VALUE!</v>
      </c>
      <c r="F96">
        <f t="shared" si="9"/>
        <v>0</v>
      </c>
    </row>
    <row r="97" spans="1:6">
      <c r="A97" t="e">
        <f t="shared" si="6"/>
        <v>#VALUE!</v>
      </c>
      <c r="B97" t="e">
        <f t="shared" si="7"/>
        <v>#VALUE!</v>
      </c>
      <c r="F97">
        <f t="shared" si="9"/>
        <v>0</v>
      </c>
    </row>
    <row r="98" spans="1:6">
      <c r="A98" t="e">
        <f t="shared" si="6"/>
        <v>#VALUE!</v>
      </c>
      <c r="B98" t="e">
        <f t="shared" si="7"/>
        <v>#VALUE!</v>
      </c>
      <c r="F98">
        <f t="shared" si="9"/>
        <v>0</v>
      </c>
    </row>
    <row r="99" spans="1:6">
      <c r="A99" t="e">
        <f t="shared" si="6"/>
        <v>#VALUE!</v>
      </c>
      <c r="B99" t="e">
        <f t="shared" si="7"/>
        <v>#VALUE!</v>
      </c>
      <c r="F99">
        <f t="shared" si="9"/>
        <v>0</v>
      </c>
    </row>
    <row r="100" spans="1:6">
      <c r="A100" t="e">
        <f t="shared" si="6"/>
        <v>#VALUE!</v>
      </c>
      <c r="B100" t="e">
        <f t="shared" si="7"/>
        <v>#VALUE!</v>
      </c>
      <c r="F100">
        <f t="shared" si="9"/>
        <v>0</v>
      </c>
    </row>
    <row r="101" spans="1:6">
      <c r="A101" t="e">
        <f t="shared" ref="A101:A123" si="10">B101&amp;C101</f>
        <v>#VALUE!</v>
      </c>
      <c r="B101" t="e">
        <f t="shared" ref="B101:B123" si="11">RIGHT(D101,LEN(D101)-FIND(":",D101,1))</f>
        <v>#VALUE!</v>
      </c>
      <c r="F101">
        <f t="shared" si="9"/>
        <v>0</v>
      </c>
    </row>
    <row r="102" spans="1:6">
      <c r="A102" t="e">
        <f t="shared" si="10"/>
        <v>#VALUE!</v>
      </c>
      <c r="B102" t="e">
        <f t="shared" si="11"/>
        <v>#VALUE!</v>
      </c>
      <c r="F102">
        <f t="shared" si="9"/>
        <v>0</v>
      </c>
    </row>
    <row r="103" spans="1:6">
      <c r="A103" t="e">
        <f t="shared" si="10"/>
        <v>#VALUE!</v>
      </c>
      <c r="B103" t="e">
        <f t="shared" si="11"/>
        <v>#VALUE!</v>
      </c>
      <c r="F103">
        <f t="shared" si="9"/>
        <v>0</v>
      </c>
    </row>
    <row r="104" spans="1:6">
      <c r="A104" t="e">
        <f t="shared" si="10"/>
        <v>#VALUE!</v>
      </c>
      <c r="B104" t="e">
        <f t="shared" si="11"/>
        <v>#VALUE!</v>
      </c>
      <c r="F104">
        <f t="shared" si="9"/>
        <v>0</v>
      </c>
    </row>
    <row r="105" spans="1:6">
      <c r="A105" t="e">
        <f t="shared" si="10"/>
        <v>#VALUE!</v>
      </c>
      <c r="B105" t="e">
        <f t="shared" si="11"/>
        <v>#VALUE!</v>
      </c>
      <c r="F105">
        <f t="shared" si="9"/>
        <v>0</v>
      </c>
    </row>
    <row r="106" spans="1:6">
      <c r="A106" t="e">
        <f t="shared" si="10"/>
        <v>#VALUE!</v>
      </c>
      <c r="B106" t="e">
        <f t="shared" si="11"/>
        <v>#VALUE!</v>
      </c>
      <c r="F106">
        <f t="shared" si="9"/>
        <v>0</v>
      </c>
    </row>
    <row r="107" spans="1:6">
      <c r="A107" t="e">
        <f t="shared" si="10"/>
        <v>#VALUE!</v>
      </c>
      <c r="B107" t="e">
        <f t="shared" si="11"/>
        <v>#VALUE!</v>
      </c>
      <c r="F107">
        <f t="shared" si="9"/>
        <v>0</v>
      </c>
    </row>
    <row r="108" spans="1:6">
      <c r="A108" t="e">
        <f t="shared" si="10"/>
        <v>#VALUE!</v>
      </c>
      <c r="B108" t="e">
        <f t="shared" si="11"/>
        <v>#VALUE!</v>
      </c>
      <c r="F108">
        <f t="shared" si="9"/>
        <v>0</v>
      </c>
    </row>
    <row r="109" spans="1:6">
      <c r="A109" t="e">
        <f t="shared" si="10"/>
        <v>#VALUE!</v>
      </c>
      <c r="B109" t="e">
        <f t="shared" si="11"/>
        <v>#VALUE!</v>
      </c>
      <c r="F109">
        <f t="shared" si="9"/>
        <v>0</v>
      </c>
    </row>
    <row r="110" spans="1:6">
      <c r="A110" t="e">
        <f t="shared" si="10"/>
        <v>#VALUE!</v>
      </c>
      <c r="B110" t="e">
        <f t="shared" si="11"/>
        <v>#VALUE!</v>
      </c>
      <c r="F110">
        <f t="shared" si="9"/>
        <v>0</v>
      </c>
    </row>
    <row r="111" spans="1:6">
      <c r="A111" t="e">
        <f t="shared" si="10"/>
        <v>#VALUE!</v>
      </c>
      <c r="B111" t="e">
        <f t="shared" si="11"/>
        <v>#VALUE!</v>
      </c>
      <c r="F111">
        <f t="shared" si="9"/>
        <v>0</v>
      </c>
    </row>
    <row r="112" spans="1:6">
      <c r="A112" t="e">
        <f t="shared" si="10"/>
        <v>#VALUE!</v>
      </c>
      <c r="B112" t="e">
        <f t="shared" si="11"/>
        <v>#VALUE!</v>
      </c>
      <c r="F112">
        <f t="shared" si="9"/>
        <v>0</v>
      </c>
    </row>
    <row r="113" spans="1:6">
      <c r="A113" t="e">
        <f t="shared" si="10"/>
        <v>#VALUE!</v>
      </c>
      <c r="B113" t="e">
        <f t="shared" si="11"/>
        <v>#VALUE!</v>
      </c>
      <c r="F113">
        <f t="shared" si="9"/>
        <v>0</v>
      </c>
    </row>
    <row r="114" spans="1:6">
      <c r="A114" t="e">
        <f t="shared" si="10"/>
        <v>#VALUE!</v>
      </c>
      <c r="B114" t="e">
        <f t="shared" si="11"/>
        <v>#VALUE!</v>
      </c>
      <c r="F114">
        <f t="shared" si="9"/>
        <v>0</v>
      </c>
    </row>
    <row r="115" spans="1:6">
      <c r="A115" t="e">
        <f t="shared" si="10"/>
        <v>#VALUE!</v>
      </c>
      <c r="B115" t="e">
        <f t="shared" si="11"/>
        <v>#VALUE!</v>
      </c>
      <c r="F115">
        <f t="shared" si="9"/>
        <v>0</v>
      </c>
    </row>
    <row r="116" spans="1:6">
      <c r="A116" t="e">
        <f t="shared" si="10"/>
        <v>#VALUE!</v>
      </c>
      <c r="B116" t="e">
        <f t="shared" si="11"/>
        <v>#VALUE!</v>
      </c>
      <c r="F116">
        <f t="shared" si="9"/>
        <v>0</v>
      </c>
    </row>
    <row r="117" spans="1:6">
      <c r="A117" t="e">
        <f t="shared" si="10"/>
        <v>#VALUE!</v>
      </c>
      <c r="B117" t="e">
        <f t="shared" si="11"/>
        <v>#VALUE!</v>
      </c>
      <c r="F117">
        <f t="shared" si="9"/>
        <v>0</v>
      </c>
    </row>
    <row r="118" spans="1:6">
      <c r="A118" t="e">
        <f t="shared" si="10"/>
        <v>#VALUE!</v>
      </c>
      <c r="B118" t="e">
        <f t="shared" si="11"/>
        <v>#VALUE!</v>
      </c>
      <c r="F118">
        <f t="shared" si="9"/>
        <v>0</v>
      </c>
    </row>
    <row r="119" spans="1:6">
      <c r="A119" t="e">
        <f t="shared" si="10"/>
        <v>#VALUE!</v>
      </c>
      <c r="B119" t="e">
        <f t="shared" si="11"/>
        <v>#VALUE!</v>
      </c>
      <c r="F119">
        <f t="shared" si="9"/>
        <v>0</v>
      </c>
    </row>
    <row r="120" spans="1:6">
      <c r="A120" t="e">
        <f t="shared" si="10"/>
        <v>#VALUE!</v>
      </c>
      <c r="B120" t="e">
        <f t="shared" si="11"/>
        <v>#VALUE!</v>
      </c>
      <c r="F120">
        <f t="shared" si="9"/>
        <v>0</v>
      </c>
    </row>
    <row r="121" spans="1:6">
      <c r="A121" t="e">
        <f t="shared" si="10"/>
        <v>#VALUE!</v>
      </c>
      <c r="B121" t="e">
        <f t="shared" si="11"/>
        <v>#VALUE!</v>
      </c>
      <c r="F121">
        <f t="shared" si="9"/>
        <v>0</v>
      </c>
    </row>
    <row r="122" spans="1:6">
      <c r="A122" t="e">
        <f t="shared" si="10"/>
        <v>#VALUE!</v>
      </c>
      <c r="B122" t="e">
        <f t="shared" si="11"/>
        <v>#VALUE!</v>
      </c>
      <c r="F122">
        <f t="shared" si="9"/>
        <v>0</v>
      </c>
    </row>
    <row r="123" spans="1:6">
      <c r="A123" t="e">
        <f t="shared" si="10"/>
        <v>#VALUE!</v>
      </c>
      <c r="B123" t="e">
        <f t="shared" si="11"/>
        <v>#VALUE!</v>
      </c>
      <c r="F123">
        <f t="shared" si="9"/>
        <v>0</v>
      </c>
    </row>
    <row r="124" spans="1:6">
      <c r="A124" t="e">
        <f t="shared" ref="A124:A155" si="12">B124&amp;C124</f>
        <v>#VALUE!</v>
      </c>
      <c r="B124" t="e">
        <f t="shared" ref="B124:B155" si="13">RIGHT(D124,LEN(D124)-FIND(":",D124,1))</f>
        <v>#VALUE!</v>
      </c>
      <c r="F124">
        <f t="shared" ref="F124:F155" si="14">E124</f>
        <v>0</v>
      </c>
    </row>
    <row r="125" spans="1:6">
      <c r="A125" t="e">
        <f t="shared" si="12"/>
        <v>#VALUE!</v>
      </c>
      <c r="B125" t="e">
        <f t="shared" si="13"/>
        <v>#VALUE!</v>
      </c>
      <c r="F125">
        <f t="shared" si="14"/>
        <v>0</v>
      </c>
    </row>
    <row r="126" spans="1:6">
      <c r="A126" t="e">
        <f t="shared" si="12"/>
        <v>#VALUE!</v>
      </c>
      <c r="B126" t="e">
        <f t="shared" si="13"/>
        <v>#VALUE!</v>
      </c>
      <c r="F126">
        <f t="shared" si="14"/>
        <v>0</v>
      </c>
    </row>
    <row r="127" spans="1:6">
      <c r="A127" t="e">
        <f t="shared" si="12"/>
        <v>#VALUE!</v>
      </c>
      <c r="B127" t="e">
        <f t="shared" si="13"/>
        <v>#VALUE!</v>
      </c>
      <c r="F127">
        <f t="shared" si="14"/>
        <v>0</v>
      </c>
    </row>
    <row r="128" spans="1:6">
      <c r="A128" t="e">
        <f t="shared" si="12"/>
        <v>#VALUE!</v>
      </c>
      <c r="B128" t="e">
        <f t="shared" si="13"/>
        <v>#VALUE!</v>
      </c>
      <c r="F128">
        <f t="shared" si="14"/>
        <v>0</v>
      </c>
    </row>
    <row r="129" spans="1:6">
      <c r="A129" t="e">
        <f t="shared" si="12"/>
        <v>#VALUE!</v>
      </c>
      <c r="B129" t="e">
        <f t="shared" si="13"/>
        <v>#VALUE!</v>
      </c>
      <c r="F129">
        <f t="shared" si="14"/>
        <v>0</v>
      </c>
    </row>
    <row r="130" spans="1:6">
      <c r="A130" t="e">
        <f t="shared" si="12"/>
        <v>#VALUE!</v>
      </c>
      <c r="B130" t="e">
        <f t="shared" si="13"/>
        <v>#VALUE!</v>
      </c>
      <c r="F130">
        <f t="shared" si="14"/>
        <v>0</v>
      </c>
    </row>
    <row r="131" spans="1:6">
      <c r="A131" t="e">
        <f t="shared" si="12"/>
        <v>#VALUE!</v>
      </c>
      <c r="B131" t="e">
        <f t="shared" si="13"/>
        <v>#VALUE!</v>
      </c>
      <c r="F131">
        <f t="shared" si="14"/>
        <v>0</v>
      </c>
    </row>
    <row r="132" spans="1:6">
      <c r="A132" t="e">
        <f t="shared" si="12"/>
        <v>#VALUE!</v>
      </c>
      <c r="B132" t="e">
        <f t="shared" si="13"/>
        <v>#VALUE!</v>
      </c>
      <c r="F132">
        <f t="shared" si="14"/>
        <v>0</v>
      </c>
    </row>
    <row r="133" spans="1:6">
      <c r="A133" t="e">
        <f t="shared" si="12"/>
        <v>#VALUE!</v>
      </c>
      <c r="B133" t="e">
        <f t="shared" si="13"/>
        <v>#VALUE!</v>
      </c>
      <c r="F133">
        <f t="shared" si="14"/>
        <v>0</v>
      </c>
    </row>
    <row r="134" spans="1:6">
      <c r="A134" t="e">
        <f t="shared" si="12"/>
        <v>#VALUE!</v>
      </c>
      <c r="B134" t="e">
        <f t="shared" si="13"/>
        <v>#VALUE!</v>
      </c>
      <c r="F134">
        <f t="shared" si="14"/>
        <v>0</v>
      </c>
    </row>
    <row r="135" spans="1:6">
      <c r="A135" t="e">
        <f t="shared" si="12"/>
        <v>#VALUE!</v>
      </c>
      <c r="B135" t="e">
        <f t="shared" si="13"/>
        <v>#VALUE!</v>
      </c>
      <c r="F135">
        <f t="shared" si="14"/>
        <v>0</v>
      </c>
    </row>
    <row r="136" spans="1:6">
      <c r="A136" t="e">
        <f t="shared" si="12"/>
        <v>#VALUE!</v>
      </c>
      <c r="B136" t="e">
        <f t="shared" si="13"/>
        <v>#VALUE!</v>
      </c>
      <c r="F136">
        <f t="shared" si="14"/>
        <v>0</v>
      </c>
    </row>
    <row r="137" spans="1:6">
      <c r="A137" t="e">
        <f t="shared" si="12"/>
        <v>#VALUE!</v>
      </c>
      <c r="B137" t="e">
        <f t="shared" si="13"/>
        <v>#VALUE!</v>
      </c>
      <c r="F137">
        <f t="shared" si="14"/>
        <v>0</v>
      </c>
    </row>
    <row r="138" spans="1:6">
      <c r="A138" t="e">
        <f t="shared" si="12"/>
        <v>#VALUE!</v>
      </c>
      <c r="B138" t="e">
        <f t="shared" si="13"/>
        <v>#VALUE!</v>
      </c>
      <c r="F138">
        <f t="shared" si="14"/>
        <v>0</v>
      </c>
    </row>
    <row r="139" spans="1:6">
      <c r="A139" t="e">
        <f t="shared" si="12"/>
        <v>#VALUE!</v>
      </c>
      <c r="B139" t="e">
        <f t="shared" si="13"/>
        <v>#VALUE!</v>
      </c>
      <c r="F139">
        <f t="shared" si="14"/>
        <v>0</v>
      </c>
    </row>
    <row r="140" spans="1:6">
      <c r="A140" t="e">
        <f t="shared" si="12"/>
        <v>#VALUE!</v>
      </c>
      <c r="B140" t="e">
        <f t="shared" si="13"/>
        <v>#VALUE!</v>
      </c>
      <c r="F140">
        <f t="shared" si="14"/>
        <v>0</v>
      </c>
    </row>
    <row r="141" spans="1:6">
      <c r="A141" t="e">
        <f t="shared" si="12"/>
        <v>#VALUE!</v>
      </c>
      <c r="B141" t="e">
        <f t="shared" si="13"/>
        <v>#VALUE!</v>
      </c>
      <c r="F141">
        <f t="shared" si="14"/>
        <v>0</v>
      </c>
    </row>
    <row r="142" spans="1:6">
      <c r="A142" t="e">
        <f t="shared" si="12"/>
        <v>#VALUE!</v>
      </c>
      <c r="B142" t="e">
        <f t="shared" si="13"/>
        <v>#VALUE!</v>
      </c>
      <c r="F142">
        <f t="shared" si="14"/>
        <v>0</v>
      </c>
    </row>
    <row r="143" spans="1:6">
      <c r="A143" t="e">
        <f t="shared" si="12"/>
        <v>#VALUE!</v>
      </c>
      <c r="B143" t="e">
        <f t="shared" si="13"/>
        <v>#VALUE!</v>
      </c>
      <c r="F143">
        <f t="shared" si="14"/>
        <v>0</v>
      </c>
    </row>
    <row r="144" spans="1:6">
      <c r="A144" t="e">
        <f t="shared" si="12"/>
        <v>#VALUE!</v>
      </c>
      <c r="B144" t="e">
        <f t="shared" si="13"/>
        <v>#VALUE!</v>
      </c>
      <c r="F144">
        <f t="shared" si="14"/>
        <v>0</v>
      </c>
    </row>
    <row r="145" spans="1:6">
      <c r="A145" t="e">
        <f t="shared" si="12"/>
        <v>#VALUE!</v>
      </c>
      <c r="B145" t="e">
        <f t="shared" si="13"/>
        <v>#VALUE!</v>
      </c>
      <c r="F145">
        <f t="shared" si="14"/>
        <v>0</v>
      </c>
    </row>
    <row r="146" spans="1:6">
      <c r="A146" t="e">
        <f t="shared" si="12"/>
        <v>#VALUE!</v>
      </c>
      <c r="B146" t="e">
        <f t="shared" si="13"/>
        <v>#VALUE!</v>
      </c>
      <c r="F146">
        <f t="shared" si="14"/>
        <v>0</v>
      </c>
    </row>
    <row r="147" spans="1:6">
      <c r="A147" t="e">
        <f t="shared" si="12"/>
        <v>#VALUE!</v>
      </c>
      <c r="B147" t="e">
        <f t="shared" si="13"/>
        <v>#VALUE!</v>
      </c>
      <c r="F147">
        <f t="shared" si="14"/>
        <v>0</v>
      </c>
    </row>
    <row r="148" spans="1:6">
      <c r="A148" t="e">
        <f t="shared" si="12"/>
        <v>#VALUE!</v>
      </c>
      <c r="B148" t="e">
        <f t="shared" si="13"/>
        <v>#VALUE!</v>
      </c>
      <c r="F148">
        <f t="shared" si="14"/>
        <v>0</v>
      </c>
    </row>
    <row r="149" spans="1:6">
      <c r="A149" t="e">
        <f t="shared" si="12"/>
        <v>#VALUE!</v>
      </c>
      <c r="B149" t="e">
        <f t="shared" si="13"/>
        <v>#VALUE!</v>
      </c>
      <c r="F149">
        <f t="shared" si="14"/>
        <v>0</v>
      </c>
    </row>
    <row r="150" spans="1:6">
      <c r="A150" t="e">
        <f t="shared" si="12"/>
        <v>#VALUE!</v>
      </c>
      <c r="B150" t="e">
        <f t="shared" si="13"/>
        <v>#VALUE!</v>
      </c>
      <c r="F150">
        <f t="shared" si="14"/>
        <v>0</v>
      </c>
    </row>
    <row r="151" spans="1:6">
      <c r="A151" t="e">
        <f t="shared" si="12"/>
        <v>#VALUE!</v>
      </c>
      <c r="B151" t="e">
        <f t="shared" si="13"/>
        <v>#VALUE!</v>
      </c>
      <c r="F151">
        <f t="shared" si="14"/>
        <v>0</v>
      </c>
    </row>
    <row r="152" spans="1:6">
      <c r="A152" t="e">
        <f t="shared" si="12"/>
        <v>#VALUE!</v>
      </c>
      <c r="B152" t="e">
        <f t="shared" si="13"/>
        <v>#VALUE!</v>
      </c>
      <c r="F152">
        <f t="shared" si="14"/>
        <v>0</v>
      </c>
    </row>
    <row r="153" spans="1:6">
      <c r="A153" t="e">
        <f t="shared" si="12"/>
        <v>#VALUE!</v>
      </c>
      <c r="B153" t="e">
        <f t="shared" si="13"/>
        <v>#VALUE!</v>
      </c>
      <c r="F153">
        <f t="shared" si="14"/>
        <v>0</v>
      </c>
    </row>
    <row r="154" spans="1:6">
      <c r="A154" t="e">
        <f t="shared" si="12"/>
        <v>#VALUE!</v>
      </c>
      <c r="B154" t="e">
        <f t="shared" si="13"/>
        <v>#VALUE!</v>
      </c>
      <c r="F154">
        <f t="shared" si="14"/>
        <v>0</v>
      </c>
    </row>
    <row r="155" spans="1:6">
      <c r="A155" t="e">
        <f t="shared" si="12"/>
        <v>#VALUE!</v>
      </c>
      <c r="B155" t="e">
        <f t="shared" si="13"/>
        <v>#VALUE!</v>
      </c>
      <c r="F155">
        <f t="shared" si="14"/>
        <v>0</v>
      </c>
    </row>
    <row r="156" spans="1:6">
      <c r="A156" t="e">
        <f t="shared" ref="A156:A187" si="15">B156&amp;C156</f>
        <v>#VALUE!</v>
      </c>
      <c r="B156" t="e">
        <f t="shared" ref="B156:B187" si="16">RIGHT(D156,LEN(D156)-FIND(":",D156,1))</f>
        <v>#VALUE!</v>
      </c>
      <c r="F156">
        <f t="shared" ref="F156:F187" si="17">E156</f>
        <v>0</v>
      </c>
    </row>
    <row r="157" spans="1:6">
      <c r="A157" t="e">
        <f t="shared" si="15"/>
        <v>#VALUE!</v>
      </c>
      <c r="B157" t="e">
        <f t="shared" si="16"/>
        <v>#VALUE!</v>
      </c>
      <c r="F157">
        <f t="shared" si="17"/>
        <v>0</v>
      </c>
    </row>
    <row r="158" spans="1:6">
      <c r="A158" t="e">
        <f t="shared" si="15"/>
        <v>#VALUE!</v>
      </c>
      <c r="B158" t="e">
        <f t="shared" si="16"/>
        <v>#VALUE!</v>
      </c>
      <c r="F158">
        <f t="shared" si="17"/>
        <v>0</v>
      </c>
    </row>
    <row r="159" spans="1:6">
      <c r="A159" t="e">
        <f t="shared" si="15"/>
        <v>#VALUE!</v>
      </c>
      <c r="B159" t="e">
        <f t="shared" si="16"/>
        <v>#VALUE!</v>
      </c>
      <c r="F159">
        <f t="shared" si="17"/>
        <v>0</v>
      </c>
    </row>
    <row r="160" spans="1:6">
      <c r="A160" t="e">
        <f t="shared" si="15"/>
        <v>#VALUE!</v>
      </c>
      <c r="B160" t="e">
        <f t="shared" si="16"/>
        <v>#VALUE!</v>
      </c>
      <c r="F160">
        <f t="shared" si="17"/>
        <v>0</v>
      </c>
    </row>
    <row r="161" spans="1:6">
      <c r="A161" t="e">
        <f t="shared" si="15"/>
        <v>#VALUE!</v>
      </c>
      <c r="B161" t="e">
        <f t="shared" si="16"/>
        <v>#VALUE!</v>
      </c>
      <c r="F161">
        <f t="shared" si="17"/>
        <v>0</v>
      </c>
    </row>
    <row r="162" spans="1:6">
      <c r="A162" t="e">
        <f t="shared" si="15"/>
        <v>#VALUE!</v>
      </c>
      <c r="B162" t="e">
        <f t="shared" si="16"/>
        <v>#VALUE!</v>
      </c>
      <c r="F162">
        <f t="shared" si="17"/>
        <v>0</v>
      </c>
    </row>
    <row r="163" spans="1:6">
      <c r="A163" t="e">
        <f t="shared" si="15"/>
        <v>#VALUE!</v>
      </c>
      <c r="B163" t="e">
        <f t="shared" si="16"/>
        <v>#VALUE!</v>
      </c>
      <c r="F163">
        <f t="shared" si="17"/>
        <v>0</v>
      </c>
    </row>
    <row r="164" spans="1:6">
      <c r="A164" t="e">
        <f t="shared" si="15"/>
        <v>#VALUE!</v>
      </c>
      <c r="B164" t="e">
        <f t="shared" si="16"/>
        <v>#VALUE!</v>
      </c>
      <c r="F164">
        <f t="shared" si="17"/>
        <v>0</v>
      </c>
    </row>
    <row r="165" spans="1:6">
      <c r="A165" t="e">
        <f t="shared" si="15"/>
        <v>#VALUE!</v>
      </c>
      <c r="B165" t="e">
        <f t="shared" si="16"/>
        <v>#VALUE!</v>
      </c>
      <c r="F165">
        <f t="shared" si="17"/>
        <v>0</v>
      </c>
    </row>
    <row r="166" spans="1:6">
      <c r="A166" t="e">
        <f t="shared" si="15"/>
        <v>#VALUE!</v>
      </c>
      <c r="B166" t="e">
        <f t="shared" si="16"/>
        <v>#VALUE!</v>
      </c>
      <c r="F166">
        <f t="shared" si="17"/>
        <v>0</v>
      </c>
    </row>
    <row r="167" spans="1:6">
      <c r="A167" t="e">
        <f t="shared" si="15"/>
        <v>#VALUE!</v>
      </c>
      <c r="B167" t="e">
        <f t="shared" si="16"/>
        <v>#VALUE!</v>
      </c>
      <c r="F167">
        <f t="shared" si="17"/>
        <v>0</v>
      </c>
    </row>
    <row r="168" spans="1:6">
      <c r="A168" t="e">
        <f t="shared" si="15"/>
        <v>#VALUE!</v>
      </c>
      <c r="B168" t="e">
        <f t="shared" si="16"/>
        <v>#VALUE!</v>
      </c>
      <c r="F168">
        <f t="shared" si="17"/>
        <v>0</v>
      </c>
    </row>
    <row r="169" spans="1:6">
      <c r="A169" t="e">
        <f t="shared" si="15"/>
        <v>#VALUE!</v>
      </c>
      <c r="B169" t="e">
        <f t="shared" si="16"/>
        <v>#VALUE!</v>
      </c>
      <c r="F169">
        <f t="shared" si="17"/>
        <v>0</v>
      </c>
    </row>
    <row r="170" spans="1:6">
      <c r="A170" t="e">
        <f t="shared" si="15"/>
        <v>#VALUE!</v>
      </c>
      <c r="B170" t="e">
        <f t="shared" si="16"/>
        <v>#VALUE!</v>
      </c>
      <c r="F170">
        <f t="shared" si="17"/>
        <v>0</v>
      </c>
    </row>
    <row r="171" spans="1:6">
      <c r="A171" t="e">
        <f t="shared" si="15"/>
        <v>#VALUE!</v>
      </c>
      <c r="B171" t="e">
        <f t="shared" si="16"/>
        <v>#VALUE!</v>
      </c>
      <c r="F171">
        <f t="shared" si="17"/>
        <v>0</v>
      </c>
    </row>
    <row r="172" spans="1:6">
      <c r="A172" t="e">
        <f t="shared" si="15"/>
        <v>#VALUE!</v>
      </c>
      <c r="B172" t="e">
        <f t="shared" si="16"/>
        <v>#VALUE!</v>
      </c>
      <c r="F172">
        <f t="shared" si="17"/>
        <v>0</v>
      </c>
    </row>
    <row r="173" spans="1:6">
      <c r="A173" t="e">
        <f t="shared" si="15"/>
        <v>#VALUE!</v>
      </c>
      <c r="B173" t="e">
        <f t="shared" si="16"/>
        <v>#VALUE!</v>
      </c>
      <c r="F173">
        <f t="shared" si="17"/>
        <v>0</v>
      </c>
    </row>
    <row r="174" spans="1:6">
      <c r="A174" t="e">
        <f t="shared" si="15"/>
        <v>#VALUE!</v>
      </c>
      <c r="B174" t="e">
        <f t="shared" si="16"/>
        <v>#VALUE!</v>
      </c>
      <c r="F174">
        <f t="shared" si="17"/>
        <v>0</v>
      </c>
    </row>
    <row r="175" spans="1:6">
      <c r="A175" t="e">
        <f t="shared" si="15"/>
        <v>#VALUE!</v>
      </c>
      <c r="B175" t="e">
        <f t="shared" si="16"/>
        <v>#VALUE!</v>
      </c>
      <c r="F175">
        <f t="shared" si="17"/>
        <v>0</v>
      </c>
    </row>
    <row r="176" spans="1:6">
      <c r="A176" t="e">
        <f t="shared" si="15"/>
        <v>#VALUE!</v>
      </c>
      <c r="B176" t="e">
        <f t="shared" si="16"/>
        <v>#VALUE!</v>
      </c>
      <c r="F176">
        <f t="shared" si="17"/>
        <v>0</v>
      </c>
    </row>
    <row r="177" spans="1:6">
      <c r="A177" t="e">
        <f t="shared" si="15"/>
        <v>#VALUE!</v>
      </c>
      <c r="B177" t="e">
        <f t="shared" si="16"/>
        <v>#VALUE!</v>
      </c>
      <c r="F177">
        <f t="shared" si="17"/>
        <v>0</v>
      </c>
    </row>
    <row r="178" spans="1:6">
      <c r="A178" t="e">
        <f t="shared" si="15"/>
        <v>#VALUE!</v>
      </c>
      <c r="B178" t="e">
        <f t="shared" si="16"/>
        <v>#VALUE!</v>
      </c>
      <c r="F178">
        <f t="shared" si="17"/>
        <v>0</v>
      </c>
    </row>
    <row r="179" spans="1:6">
      <c r="A179" t="e">
        <f t="shared" si="15"/>
        <v>#VALUE!</v>
      </c>
      <c r="B179" t="e">
        <f t="shared" si="16"/>
        <v>#VALUE!</v>
      </c>
      <c r="F179">
        <f t="shared" si="17"/>
        <v>0</v>
      </c>
    </row>
    <row r="180" spans="1:6">
      <c r="A180" t="e">
        <f t="shared" si="15"/>
        <v>#VALUE!</v>
      </c>
      <c r="B180" t="e">
        <f t="shared" si="16"/>
        <v>#VALUE!</v>
      </c>
      <c r="F180">
        <f t="shared" si="17"/>
        <v>0</v>
      </c>
    </row>
    <row r="181" spans="1:6">
      <c r="A181" t="e">
        <f t="shared" si="15"/>
        <v>#VALUE!</v>
      </c>
      <c r="B181" t="e">
        <f t="shared" si="16"/>
        <v>#VALUE!</v>
      </c>
      <c r="F181">
        <f t="shared" si="17"/>
        <v>0</v>
      </c>
    </row>
    <row r="182" spans="1:6">
      <c r="A182" t="e">
        <f t="shared" si="15"/>
        <v>#VALUE!</v>
      </c>
      <c r="B182" t="e">
        <f t="shared" si="16"/>
        <v>#VALUE!</v>
      </c>
      <c r="F182">
        <f t="shared" si="17"/>
        <v>0</v>
      </c>
    </row>
    <row r="183" spans="1:6">
      <c r="A183" t="e">
        <f t="shared" si="15"/>
        <v>#VALUE!</v>
      </c>
      <c r="B183" t="e">
        <f t="shared" si="16"/>
        <v>#VALUE!</v>
      </c>
      <c r="F183">
        <f t="shared" si="17"/>
        <v>0</v>
      </c>
    </row>
    <row r="184" spans="1:6">
      <c r="A184" t="e">
        <f t="shared" si="15"/>
        <v>#VALUE!</v>
      </c>
      <c r="B184" t="e">
        <f t="shared" si="16"/>
        <v>#VALUE!</v>
      </c>
      <c r="F184">
        <f t="shared" si="17"/>
        <v>0</v>
      </c>
    </row>
    <row r="185" spans="1:6">
      <c r="A185" t="e">
        <f t="shared" si="15"/>
        <v>#VALUE!</v>
      </c>
      <c r="B185" t="e">
        <f t="shared" si="16"/>
        <v>#VALUE!</v>
      </c>
      <c r="F185">
        <f t="shared" si="17"/>
        <v>0</v>
      </c>
    </row>
    <row r="186" spans="1:6">
      <c r="A186" t="e">
        <f t="shared" si="15"/>
        <v>#VALUE!</v>
      </c>
      <c r="B186" t="e">
        <f t="shared" si="16"/>
        <v>#VALUE!</v>
      </c>
      <c r="F186">
        <f t="shared" si="17"/>
        <v>0</v>
      </c>
    </row>
    <row r="187" spans="1:6">
      <c r="A187" t="e">
        <f t="shared" si="15"/>
        <v>#VALUE!</v>
      </c>
      <c r="B187" t="e">
        <f t="shared" si="16"/>
        <v>#VALUE!</v>
      </c>
      <c r="F187">
        <f t="shared" si="17"/>
        <v>0</v>
      </c>
    </row>
    <row r="188" spans="1:6">
      <c r="A188" t="e">
        <f t="shared" ref="A188:A219" si="18">B188&amp;C188</f>
        <v>#VALUE!</v>
      </c>
      <c r="B188" t="e">
        <f t="shared" ref="B188:B219" si="19">RIGHT(D188,LEN(D188)-FIND(":",D188,1))</f>
        <v>#VALUE!</v>
      </c>
      <c r="F188">
        <f t="shared" ref="F188:F219" si="20">E188</f>
        <v>0</v>
      </c>
    </row>
    <row r="189" spans="1:6">
      <c r="A189" t="e">
        <f t="shared" si="18"/>
        <v>#VALUE!</v>
      </c>
      <c r="B189" t="e">
        <f t="shared" si="19"/>
        <v>#VALUE!</v>
      </c>
      <c r="F189">
        <f t="shared" si="20"/>
        <v>0</v>
      </c>
    </row>
    <row r="190" spans="1:6">
      <c r="A190" t="e">
        <f t="shared" si="18"/>
        <v>#VALUE!</v>
      </c>
      <c r="B190" t="e">
        <f t="shared" si="19"/>
        <v>#VALUE!</v>
      </c>
      <c r="F190">
        <f t="shared" si="20"/>
        <v>0</v>
      </c>
    </row>
    <row r="191" spans="1:6">
      <c r="A191" t="e">
        <f t="shared" si="18"/>
        <v>#VALUE!</v>
      </c>
      <c r="B191" t="e">
        <f t="shared" si="19"/>
        <v>#VALUE!</v>
      </c>
      <c r="F191">
        <f t="shared" si="20"/>
        <v>0</v>
      </c>
    </row>
    <row r="192" spans="1:6">
      <c r="A192" t="e">
        <f t="shared" si="18"/>
        <v>#VALUE!</v>
      </c>
      <c r="B192" t="e">
        <f t="shared" si="19"/>
        <v>#VALUE!</v>
      </c>
      <c r="F192">
        <f t="shared" si="20"/>
        <v>0</v>
      </c>
    </row>
    <row r="193" spans="1:6">
      <c r="A193" t="e">
        <f t="shared" si="18"/>
        <v>#VALUE!</v>
      </c>
      <c r="B193" t="e">
        <f t="shared" si="19"/>
        <v>#VALUE!</v>
      </c>
      <c r="F193">
        <f t="shared" si="20"/>
        <v>0</v>
      </c>
    </row>
    <row r="194" spans="1:6">
      <c r="A194" t="e">
        <f t="shared" si="18"/>
        <v>#VALUE!</v>
      </c>
      <c r="B194" t="e">
        <f t="shared" si="19"/>
        <v>#VALUE!</v>
      </c>
      <c r="F194">
        <f t="shared" si="20"/>
        <v>0</v>
      </c>
    </row>
    <row r="195" spans="1:6">
      <c r="A195" t="e">
        <f t="shared" si="18"/>
        <v>#VALUE!</v>
      </c>
      <c r="B195" t="e">
        <f t="shared" si="19"/>
        <v>#VALUE!</v>
      </c>
      <c r="F195">
        <f t="shared" si="20"/>
        <v>0</v>
      </c>
    </row>
    <row r="196" spans="1:6">
      <c r="A196" t="e">
        <f t="shared" si="18"/>
        <v>#VALUE!</v>
      </c>
      <c r="B196" t="e">
        <f t="shared" si="19"/>
        <v>#VALUE!</v>
      </c>
      <c r="F196">
        <f t="shared" si="20"/>
        <v>0</v>
      </c>
    </row>
    <row r="197" spans="1:6">
      <c r="A197" t="e">
        <f t="shared" si="18"/>
        <v>#VALUE!</v>
      </c>
      <c r="B197" t="e">
        <f t="shared" si="19"/>
        <v>#VALUE!</v>
      </c>
      <c r="F197">
        <f t="shared" si="20"/>
        <v>0</v>
      </c>
    </row>
    <row r="198" spans="1:6">
      <c r="A198" t="e">
        <f t="shared" si="18"/>
        <v>#VALUE!</v>
      </c>
      <c r="B198" t="e">
        <f t="shared" si="19"/>
        <v>#VALUE!</v>
      </c>
      <c r="F198">
        <f t="shared" si="20"/>
        <v>0</v>
      </c>
    </row>
    <row r="199" spans="1:6">
      <c r="A199" t="e">
        <f t="shared" si="18"/>
        <v>#VALUE!</v>
      </c>
      <c r="B199" t="e">
        <f t="shared" si="19"/>
        <v>#VALUE!</v>
      </c>
      <c r="F199">
        <f t="shared" si="20"/>
        <v>0</v>
      </c>
    </row>
    <row r="200" spans="1:6">
      <c r="A200" t="e">
        <f t="shared" si="18"/>
        <v>#VALUE!</v>
      </c>
      <c r="B200" t="e">
        <f t="shared" si="19"/>
        <v>#VALUE!</v>
      </c>
      <c r="F200">
        <f t="shared" si="20"/>
        <v>0</v>
      </c>
    </row>
    <row r="201" spans="1:6">
      <c r="A201" t="e">
        <f t="shared" si="18"/>
        <v>#VALUE!</v>
      </c>
      <c r="B201" t="e">
        <f t="shared" si="19"/>
        <v>#VALUE!</v>
      </c>
      <c r="F201">
        <f t="shared" si="20"/>
        <v>0</v>
      </c>
    </row>
    <row r="202" spans="1:6">
      <c r="A202" t="e">
        <f t="shared" si="18"/>
        <v>#VALUE!</v>
      </c>
      <c r="B202" t="e">
        <f t="shared" si="19"/>
        <v>#VALUE!</v>
      </c>
      <c r="F202">
        <f t="shared" si="20"/>
        <v>0</v>
      </c>
    </row>
    <row r="203" spans="1:6">
      <c r="A203" t="e">
        <f t="shared" si="18"/>
        <v>#VALUE!</v>
      </c>
      <c r="B203" t="e">
        <f t="shared" si="19"/>
        <v>#VALUE!</v>
      </c>
      <c r="F203">
        <f t="shared" si="20"/>
        <v>0</v>
      </c>
    </row>
    <row r="204" spans="1:6">
      <c r="A204" t="e">
        <f t="shared" si="18"/>
        <v>#VALUE!</v>
      </c>
      <c r="B204" t="e">
        <f t="shared" si="19"/>
        <v>#VALUE!</v>
      </c>
      <c r="F204">
        <f t="shared" si="20"/>
        <v>0</v>
      </c>
    </row>
    <row r="205" spans="1:6">
      <c r="A205" t="e">
        <f t="shared" si="18"/>
        <v>#VALUE!</v>
      </c>
      <c r="B205" t="e">
        <f t="shared" si="19"/>
        <v>#VALUE!</v>
      </c>
      <c r="F205">
        <f t="shared" si="20"/>
        <v>0</v>
      </c>
    </row>
    <row r="206" spans="1:6">
      <c r="A206" t="e">
        <f t="shared" si="18"/>
        <v>#VALUE!</v>
      </c>
      <c r="B206" t="e">
        <f t="shared" si="19"/>
        <v>#VALUE!</v>
      </c>
      <c r="F206">
        <f t="shared" si="20"/>
        <v>0</v>
      </c>
    </row>
    <row r="207" spans="1:6">
      <c r="A207" t="e">
        <f t="shared" si="18"/>
        <v>#VALUE!</v>
      </c>
      <c r="B207" t="e">
        <f t="shared" si="19"/>
        <v>#VALUE!</v>
      </c>
      <c r="F207">
        <f t="shared" si="20"/>
        <v>0</v>
      </c>
    </row>
    <row r="208" spans="1:6">
      <c r="A208" t="e">
        <f t="shared" si="18"/>
        <v>#VALUE!</v>
      </c>
      <c r="B208" t="e">
        <f t="shared" si="19"/>
        <v>#VALUE!</v>
      </c>
      <c r="F208">
        <f t="shared" si="20"/>
        <v>0</v>
      </c>
    </row>
    <row r="209" spans="1:6">
      <c r="A209" t="e">
        <f t="shared" si="18"/>
        <v>#VALUE!</v>
      </c>
      <c r="B209" t="e">
        <f t="shared" si="19"/>
        <v>#VALUE!</v>
      </c>
      <c r="F209">
        <f t="shared" si="20"/>
        <v>0</v>
      </c>
    </row>
    <row r="210" spans="1:6">
      <c r="A210" t="e">
        <f t="shared" si="18"/>
        <v>#VALUE!</v>
      </c>
      <c r="B210" t="e">
        <f t="shared" si="19"/>
        <v>#VALUE!</v>
      </c>
      <c r="F210">
        <f t="shared" si="20"/>
        <v>0</v>
      </c>
    </row>
    <row r="211" spans="1:6">
      <c r="A211" t="e">
        <f t="shared" si="18"/>
        <v>#VALUE!</v>
      </c>
      <c r="B211" t="e">
        <f t="shared" si="19"/>
        <v>#VALUE!</v>
      </c>
      <c r="F211">
        <f t="shared" si="20"/>
        <v>0</v>
      </c>
    </row>
    <row r="212" spans="1:6">
      <c r="A212" t="e">
        <f t="shared" si="18"/>
        <v>#VALUE!</v>
      </c>
      <c r="B212" t="e">
        <f t="shared" si="19"/>
        <v>#VALUE!</v>
      </c>
      <c r="F212">
        <f t="shared" si="20"/>
        <v>0</v>
      </c>
    </row>
    <row r="213" spans="1:6">
      <c r="A213" t="e">
        <f t="shared" si="18"/>
        <v>#VALUE!</v>
      </c>
      <c r="B213" t="e">
        <f t="shared" si="19"/>
        <v>#VALUE!</v>
      </c>
      <c r="F213">
        <f t="shared" si="20"/>
        <v>0</v>
      </c>
    </row>
    <row r="214" spans="1:6">
      <c r="A214" t="e">
        <f t="shared" si="18"/>
        <v>#VALUE!</v>
      </c>
      <c r="B214" t="e">
        <f t="shared" si="19"/>
        <v>#VALUE!</v>
      </c>
      <c r="F214">
        <f t="shared" si="20"/>
        <v>0</v>
      </c>
    </row>
    <row r="215" spans="1:6">
      <c r="A215" t="e">
        <f t="shared" si="18"/>
        <v>#VALUE!</v>
      </c>
      <c r="B215" t="e">
        <f t="shared" si="19"/>
        <v>#VALUE!</v>
      </c>
      <c r="F215">
        <f t="shared" si="20"/>
        <v>0</v>
      </c>
    </row>
    <row r="216" spans="1:6">
      <c r="A216" t="e">
        <f t="shared" si="18"/>
        <v>#VALUE!</v>
      </c>
      <c r="B216" t="e">
        <f t="shared" si="19"/>
        <v>#VALUE!</v>
      </c>
      <c r="F216">
        <f t="shared" si="20"/>
        <v>0</v>
      </c>
    </row>
    <row r="217" spans="1:6">
      <c r="A217" t="e">
        <f t="shared" si="18"/>
        <v>#VALUE!</v>
      </c>
      <c r="B217" t="e">
        <f t="shared" si="19"/>
        <v>#VALUE!</v>
      </c>
      <c r="F217">
        <f t="shared" si="20"/>
        <v>0</v>
      </c>
    </row>
    <row r="218" spans="1:6">
      <c r="A218" t="e">
        <f t="shared" si="18"/>
        <v>#VALUE!</v>
      </c>
      <c r="B218" t="e">
        <f t="shared" si="19"/>
        <v>#VALUE!</v>
      </c>
      <c r="F218">
        <f t="shared" si="20"/>
        <v>0</v>
      </c>
    </row>
    <row r="219" spans="1:6">
      <c r="A219" t="e">
        <f t="shared" si="18"/>
        <v>#VALUE!</v>
      </c>
      <c r="B219" t="e">
        <f t="shared" si="19"/>
        <v>#VALUE!</v>
      </c>
      <c r="F219">
        <f t="shared" si="20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632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G4" sqref="G4"/>
    </sheetView>
  </sheetViews>
  <sheetFormatPr defaultColWidth="9.23076923076923" defaultRowHeight="16.5"/>
  <cols>
    <col min="1" max="1" width="11.7692307692308" style="4"/>
    <col min="2" max="6" width="9.23076923076923" style="4" customWidth="1" outlineLevel="1"/>
    <col min="7" max="7" width="17.2307692307692" style="4" customWidth="1"/>
    <col min="8" max="8" width="10.1538461538462" style="4" customWidth="1" outlineLevel="1"/>
    <col min="9" max="13" width="9.23076923076923" style="4" outlineLevel="1"/>
    <col min="14" max="15" width="8.33076923076923" style="4" customWidth="1" outlineLevel="1"/>
    <col min="16" max="16" width="9.23076923076923" style="5"/>
    <col min="17" max="21" width="9.23076923076923" style="4"/>
    <col min="22" max="22" width="9.23076923076923" style="6"/>
    <col min="23" max="23" width="9.23076923076923" style="4"/>
    <col min="24" max="24" width="9.23076923076923" style="5"/>
    <col min="25" max="29" width="9.23076923076923" style="4"/>
    <col min="30" max="30" width="9.23076923076923" style="6"/>
    <col min="31" max="31" width="9.23076923076923" style="4"/>
    <col min="32" max="32" width="9.23076923076923" style="5"/>
    <col min="33" max="37" width="9.23076923076923" style="4"/>
    <col min="38" max="38" width="9.23076923076923" style="6"/>
    <col min="39" max="39" width="9.23076923076923" style="7"/>
    <col min="40" max="40" width="9.23076923076923" style="5"/>
    <col min="41" max="45" width="9.23076923076923" style="4"/>
    <col min="46" max="46" width="9.23076923076923" style="6"/>
    <col min="47" max="47" width="9.23076923076923" style="8"/>
    <col min="48" max="53" width="7.43076923076923" style="4" customWidth="1"/>
    <col min="54" max="54" width="7.43076923076923" style="9" customWidth="1"/>
    <col min="55" max="55" width="7.43076923076923" style="4" customWidth="1"/>
    <col min="56" max="16384" width="9.23076923076923" style="4"/>
  </cols>
  <sheetData>
    <row r="1" spans="1:55">
      <c r="A1" s="4" t="s">
        <v>102</v>
      </c>
      <c r="B1" s="4" t="s">
        <v>103</v>
      </c>
      <c r="C1" s="4" t="s">
        <v>104</v>
      </c>
      <c r="D1" s="4" t="s">
        <v>105</v>
      </c>
      <c r="E1" s="4" t="s">
        <v>106</v>
      </c>
      <c r="F1" s="4" t="s">
        <v>53</v>
      </c>
      <c r="G1" s="4" t="s">
        <v>28</v>
      </c>
      <c r="H1" s="4" t="s">
        <v>107</v>
      </c>
      <c r="I1" s="4" t="s">
        <v>108</v>
      </c>
      <c r="J1" s="4" t="s">
        <v>108</v>
      </c>
      <c r="K1" s="4" t="s">
        <v>109</v>
      </c>
      <c r="L1" s="4" t="s">
        <v>110</v>
      </c>
      <c r="M1" s="4" t="s">
        <v>111</v>
      </c>
      <c r="N1" s="4" t="s">
        <v>112</v>
      </c>
      <c r="O1" s="4" t="s">
        <v>113</v>
      </c>
      <c r="P1" s="5" t="s">
        <v>32</v>
      </c>
      <c r="Q1" s="4" t="s">
        <v>31</v>
      </c>
      <c r="R1" s="4" t="s">
        <v>30</v>
      </c>
      <c r="S1" s="4" t="s">
        <v>114</v>
      </c>
      <c r="T1" s="4" t="s">
        <v>115</v>
      </c>
      <c r="U1" s="4" t="s">
        <v>116</v>
      </c>
      <c r="V1" s="9" t="s">
        <v>117</v>
      </c>
      <c r="W1" s="4" t="s">
        <v>54</v>
      </c>
      <c r="X1" s="5" t="str">
        <f t="shared" ref="X1:AC1" si="0">$AD$2&amp;X2</f>
        <v>武汉仓XS</v>
      </c>
      <c r="Y1" s="5" t="str">
        <f t="shared" si="0"/>
        <v>武汉仓S</v>
      </c>
      <c r="Z1" s="5" t="str">
        <f t="shared" si="0"/>
        <v>武汉仓M</v>
      </c>
      <c r="AA1" s="5" t="str">
        <f t="shared" si="0"/>
        <v>武汉仓L</v>
      </c>
      <c r="AB1" s="5" t="str">
        <f t="shared" si="0"/>
        <v>武汉仓XL</v>
      </c>
      <c r="AC1" s="5" t="str">
        <f t="shared" si="0"/>
        <v>武汉仓F</v>
      </c>
      <c r="AD1" s="9" t="s">
        <v>118</v>
      </c>
      <c r="AE1" s="4" t="s">
        <v>54</v>
      </c>
      <c r="AF1" s="5" t="str">
        <f t="shared" ref="AF1:AK1" si="1">$AL$2&amp;AF2</f>
        <v>香港仓XS</v>
      </c>
      <c r="AG1" s="5" t="str">
        <f t="shared" si="1"/>
        <v>香港仓S</v>
      </c>
      <c r="AH1" s="5" t="str">
        <f t="shared" si="1"/>
        <v>香港仓M</v>
      </c>
      <c r="AI1" s="5" t="str">
        <f t="shared" si="1"/>
        <v>香港仓L</v>
      </c>
      <c r="AJ1" s="5" t="str">
        <f t="shared" si="1"/>
        <v>香港仓XL</v>
      </c>
      <c r="AK1" s="5" t="str">
        <f t="shared" si="1"/>
        <v>香港仓F</v>
      </c>
      <c r="AL1" s="33" t="s">
        <v>119</v>
      </c>
      <c r="AM1" s="4" t="s">
        <v>54</v>
      </c>
      <c r="AN1" s="5" t="str">
        <f>$AT$2&amp;AN2</f>
        <v>南浦正品仓XS</v>
      </c>
      <c r="AO1" s="5" t="str">
        <f t="shared" ref="AN1:AS1" si="2">$AT$2&amp;AO2</f>
        <v>南浦正品仓S</v>
      </c>
      <c r="AP1" s="5" t="str">
        <f t="shared" si="2"/>
        <v>南浦正品仓M</v>
      </c>
      <c r="AQ1" s="5" t="str">
        <f t="shared" si="2"/>
        <v>南浦正品仓L</v>
      </c>
      <c r="AR1" s="5" t="str">
        <f t="shared" si="2"/>
        <v>南浦正品仓XL</v>
      </c>
      <c r="AS1" s="5" t="str">
        <f t="shared" si="2"/>
        <v>南浦正品仓F</v>
      </c>
      <c r="AT1" s="9" t="s">
        <v>120</v>
      </c>
      <c r="AU1" s="4" t="s">
        <v>54</v>
      </c>
      <c r="AV1" s="5" t="str">
        <f>$BB$2&amp;AV2</f>
        <v>南浦拍照样衣仓XS</v>
      </c>
      <c r="AW1" s="5" t="str">
        <f t="shared" ref="AW1:BB1" si="3">$BB$2&amp;AW2</f>
        <v>南浦拍照样衣仓S</v>
      </c>
      <c r="AX1" s="5" t="str">
        <f t="shared" si="3"/>
        <v>南浦拍照样衣仓M</v>
      </c>
      <c r="AY1" s="5" t="str">
        <f t="shared" si="3"/>
        <v>南浦拍照样衣仓L</v>
      </c>
      <c r="AZ1" s="5" t="str">
        <f t="shared" si="3"/>
        <v>南浦拍照样衣仓XL</v>
      </c>
      <c r="BA1" s="5" t="str">
        <f t="shared" si="3"/>
        <v>南浦拍照样衣仓F</v>
      </c>
      <c r="BB1" s="9" t="s">
        <v>121</v>
      </c>
      <c r="BC1" s="4" t="s">
        <v>54</v>
      </c>
    </row>
    <row r="2" s="2" customFormat="1" ht="42" customHeight="1" spans="1:55">
      <c r="A2" s="10" t="s">
        <v>102</v>
      </c>
      <c r="B2" s="11" t="s">
        <v>103</v>
      </c>
      <c r="C2" s="11" t="s">
        <v>104</v>
      </c>
      <c r="D2" s="11" t="s">
        <v>105</v>
      </c>
      <c r="E2" s="11" t="s">
        <v>106</v>
      </c>
      <c r="F2" s="11" t="s">
        <v>53</v>
      </c>
      <c r="G2" s="11" t="s">
        <v>28</v>
      </c>
      <c r="H2" s="11" t="s">
        <v>107</v>
      </c>
      <c r="I2" s="11" t="s">
        <v>108</v>
      </c>
      <c r="J2" s="11" t="s">
        <v>108</v>
      </c>
      <c r="K2" s="11" t="s">
        <v>109</v>
      </c>
      <c r="L2" s="11" t="s">
        <v>110</v>
      </c>
      <c r="M2" s="11" t="s">
        <v>111</v>
      </c>
      <c r="N2" s="16" t="s">
        <v>112</v>
      </c>
      <c r="O2" s="17" t="s">
        <v>113</v>
      </c>
      <c r="P2" s="18" t="s">
        <v>32</v>
      </c>
      <c r="Q2" s="25" t="s">
        <v>31</v>
      </c>
      <c r="R2" s="25" t="s">
        <v>30</v>
      </c>
      <c r="S2" s="25" t="s">
        <v>114</v>
      </c>
      <c r="T2" s="25" t="s">
        <v>115</v>
      </c>
      <c r="U2" s="25" t="s">
        <v>116</v>
      </c>
      <c r="V2" s="25" t="s">
        <v>117</v>
      </c>
      <c r="W2" s="26" t="s">
        <v>54</v>
      </c>
      <c r="X2" s="27" t="s">
        <v>32</v>
      </c>
      <c r="Y2" s="30" t="s">
        <v>31</v>
      </c>
      <c r="Z2" s="30" t="s">
        <v>30</v>
      </c>
      <c r="AA2" s="30" t="s">
        <v>114</v>
      </c>
      <c r="AB2" s="30" t="s">
        <v>115</v>
      </c>
      <c r="AC2" s="30" t="s">
        <v>116</v>
      </c>
      <c r="AD2" s="30" t="s">
        <v>122</v>
      </c>
      <c r="AE2" s="31" t="s">
        <v>54</v>
      </c>
      <c r="AF2" s="32" t="s">
        <v>32</v>
      </c>
      <c r="AG2" s="34" t="s">
        <v>31</v>
      </c>
      <c r="AH2" s="34" t="s">
        <v>30</v>
      </c>
      <c r="AI2" s="34" t="s">
        <v>114</v>
      </c>
      <c r="AJ2" s="34" t="s">
        <v>115</v>
      </c>
      <c r="AK2" s="34" t="s">
        <v>116</v>
      </c>
      <c r="AL2" s="34" t="s">
        <v>123</v>
      </c>
      <c r="AM2" s="35" t="s">
        <v>54</v>
      </c>
      <c r="AN2" s="36" t="s">
        <v>32</v>
      </c>
      <c r="AO2" s="39" t="s">
        <v>31</v>
      </c>
      <c r="AP2" s="39" t="s">
        <v>30</v>
      </c>
      <c r="AQ2" s="39" t="s">
        <v>114</v>
      </c>
      <c r="AR2" s="39" t="s">
        <v>115</v>
      </c>
      <c r="AS2" s="39" t="s">
        <v>116</v>
      </c>
      <c r="AT2" s="39" t="s">
        <v>16</v>
      </c>
      <c r="AU2" s="40" t="s">
        <v>54</v>
      </c>
      <c r="AV2" s="41" t="s">
        <v>32</v>
      </c>
      <c r="AW2" s="41" t="s">
        <v>31</v>
      </c>
      <c r="AX2" s="41" t="s">
        <v>30</v>
      </c>
      <c r="AY2" s="41" t="s">
        <v>114</v>
      </c>
      <c r="AZ2" s="41" t="s">
        <v>115</v>
      </c>
      <c r="BA2" s="41" t="s">
        <v>116</v>
      </c>
      <c r="BB2" s="41" t="s">
        <v>121</v>
      </c>
      <c r="BC2" s="41" t="s">
        <v>54</v>
      </c>
    </row>
    <row r="3" s="3" customFormat="1" ht="29" customHeight="1" spans="1:55">
      <c r="A3" s="12">
        <v>45309</v>
      </c>
      <c r="B3" s="13"/>
      <c r="C3" s="13"/>
      <c r="D3" s="13" t="str">
        <f>_xlfn.DISPIMG("ID_7E3467B6C4354D88A72A6EE99422292C",1)</f>
        <v>=DISPIMG("ID_7E3467B6C4354D88A72A6EE99422292C",1)</v>
      </c>
      <c r="E3" s="13"/>
      <c r="F3" s="13"/>
      <c r="G3" s="13" t="s">
        <v>17</v>
      </c>
      <c r="H3" s="13" t="s">
        <v>124</v>
      </c>
      <c r="I3" s="13" t="s">
        <v>125</v>
      </c>
      <c r="J3" s="13" t="s">
        <v>126</v>
      </c>
      <c r="K3" s="13" t="e">
        <v>#N/A</v>
      </c>
      <c r="L3" s="13" t="e">
        <v>#N/A</v>
      </c>
      <c r="M3" s="13" t="e">
        <v>#N/A</v>
      </c>
      <c r="N3" s="19" t="e">
        <v>#N/A</v>
      </c>
      <c r="O3" s="20" t="s">
        <v>127</v>
      </c>
      <c r="P3" s="21">
        <v>2</v>
      </c>
      <c r="Q3" s="13">
        <v>1</v>
      </c>
      <c r="R3" s="13">
        <v>2</v>
      </c>
      <c r="S3" s="13"/>
      <c r="T3" s="13"/>
      <c r="U3" s="13"/>
      <c r="V3" s="28">
        <v>5</v>
      </c>
      <c r="W3" s="19" t="s">
        <v>128</v>
      </c>
      <c r="X3" s="21"/>
      <c r="Y3" s="13"/>
      <c r="Z3" s="13"/>
      <c r="AA3" s="13"/>
      <c r="AB3" s="13"/>
      <c r="AC3" s="13"/>
      <c r="AD3" s="28">
        <v>0</v>
      </c>
      <c r="AE3" s="19"/>
      <c r="AF3" s="21"/>
      <c r="AG3" s="13"/>
      <c r="AH3" s="13"/>
      <c r="AI3" s="13"/>
      <c r="AJ3" s="13"/>
      <c r="AK3" s="13"/>
      <c r="AL3" s="28">
        <v>0</v>
      </c>
      <c r="AM3" s="37"/>
      <c r="AN3" s="21">
        <v>2</v>
      </c>
      <c r="AO3" s="13">
        <v>1</v>
      </c>
      <c r="AP3" s="13">
        <v>2</v>
      </c>
      <c r="AQ3" s="13">
        <v>0</v>
      </c>
      <c r="AR3" s="13">
        <v>0</v>
      </c>
      <c r="AS3" s="13">
        <v>0</v>
      </c>
      <c r="AT3" s="28">
        <v>5</v>
      </c>
      <c r="AU3" s="42"/>
      <c r="AV3" s="21"/>
      <c r="AW3" s="13"/>
      <c r="AX3" s="13"/>
      <c r="AY3" s="13"/>
      <c r="AZ3" s="13"/>
      <c r="BA3" s="13"/>
      <c r="BB3" s="28">
        <v>0</v>
      </c>
      <c r="BC3" s="42"/>
    </row>
    <row r="4" s="3" customFormat="1" ht="29" customHeight="1" spans="1:55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9"/>
      <c r="O4" s="20"/>
      <c r="P4" s="21"/>
      <c r="Q4" s="13"/>
      <c r="R4" s="13"/>
      <c r="S4" s="13"/>
      <c r="T4" s="13"/>
      <c r="U4" s="13"/>
      <c r="V4" s="28"/>
      <c r="W4" s="19"/>
      <c r="X4" s="21"/>
      <c r="Y4" s="13"/>
      <c r="Z4" s="13"/>
      <c r="AA4" s="13"/>
      <c r="AB4" s="13"/>
      <c r="AC4" s="13"/>
      <c r="AD4" s="28"/>
      <c r="AE4" s="19"/>
      <c r="AF4" s="21"/>
      <c r="AG4" s="13"/>
      <c r="AH4" s="13"/>
      <c r="AI4" s="13"/>
      <c r="AJ4" s="13"/>
      <c r="AK4" s="13"/>
      <c r="AL4" s="28"/>
      <c r="AM4" s="37"/>
      <c r="AN4" s="21"/>
      <c r="AO4" s="13"/>
      <c r="AP4" s="13"/>
      <c r="AQ4" s="13"/>
      <c r="AR4" s="13"/>
      <c r="AS4" s="13"/>
      <c r="AT4" s="28"/>
      <c r="AU4" s="42"/>
      <c r="AV4" s="21"/>
      <c r="AW4" s="13"/>
      <c r="AX4" s="13"/>
      <c r="AY4" s="13"/>
      <c r="AZ4" s="13"/>
      <c r="BA4" s="13"/>
      <c r="BB4" s="28"/>
      <c r="BC4" s="42"/>
    </row>
    <row r="5" ht="29" customHeight="1" spans="1:55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22"/>
      <c r="O5" s="23"/>
      <c r="P5" s="24"/>
      <c r="Q5" s="15"/>
      <c r="R5" s="15"/>
      <c r="S5" s="15"/>
      <c r="T5" s="15"/>
      <c r="U5" s="15"/>
      <c r="V5" s="29"/>
      <c r="W5" s="22"/>
      <c r="X5" s="24"/>
      <c r="Y5" s="15"/>
      <c r="Z5" s="15"/>
      <c r="AA5" s="15"/>
      <c r="AB5" s="15"/>
      <c r="AC5" s="15"/>
      <c r="AD5" s="29"/>
      <c r="AE5" s="22"/>
      <c r="AF5" s="24"/>
      <c r="AG5" s="15"/>
      <c r="AH5" s="15"/>
      <c r="AI5" s="15"/>
      <c r="AJ5" s="15"/>
      <c r="AK5" s="15"/>
      <c r="AL5" s="29"/>
      <c r="AM5" s="38"/>
      <c r="AN5" s="24"/>
      <c r="AO5" s="15"/>
      <c r="AP5" s="15"/>
      <c r="AQ5" s="15"/>
      <c r="AR5" s="15"/>
      <c r="AS5" s="15"/>
      <c r="AT5" s="29"/>
      <c r="AU5" s="43"/>
      <c r="AV5" s="21"/>
      <c r="AW5" s="13"/>
      <c r="AX5" s="13"/>
      <c r="AY5" s="13"/>
      <c r="AZ5" s="13"/>
      <c r="BA5" s="13"/>
      <c r="BB5" s="28"/>
      <c r="BC5" s="42"/>
    </row>
    <row r="6" ht="29" customHeight="1" spans="1:55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22"/>
      <c r="O6" s="23"/>
      <c r="P6" s="24"/>
      <c r="Q6" s="15"/>
      <c r="R6" s="15"/>
      <c r="S6" s="15"/>
      <c r="T6" s="15"/>
      <c r="U6" s="15"/>
      <c r="V6" s="29"/>
      <c r="W6" s="22"/>
      <c r="X6" s="24"/>
      <c r="Y6" s="15"/>
      <c r="Z6" s="15"/>
      <c r="AA6" s="15"/>
      <c r="AB6" s="15"/>
      <c r="AC6" s="15"/>
      <c r="AD6" s="29"/>
      <c r="AE6" s="22"/>
      <c r="AF6" s="24"/>
      <c r="AG6" s="15"/>
      <c r="AH6" s="15"/>
      <c r="AI6" s="15"/>
      <c r="AJ6" s="15"/>
      <c r="AK6" s="15"/>
      <c r="AL6" s="29"/>
      <c r="AM6" s="38"/>
      <c r="AN6" s="24"/>
      <c r="AO6" s="15"/>
      <c r="AP6" s="15"/>
      <c r="AQ6" s="15"/>
      <c r="AR6" s="15"/>
      <c r="AS6" s="15"/>
      <c r="AT6" s="29"/>
      <c r="AU6" s="43"/>
      <c r="AV6" s="21"/>
      <c r="AW6" s="13"/>
      <c r="AX6" s="13"/>
      <c r="AY6" s="13"/>
      <c r="AZ6" s="13"/>
      <c r="BA6" s="13"/>
      <c r="BB6" s="28"/>
      <c r="BC6" s="42"/>
    </row>
    <row r="7" ht="29" customHeight="1" spans="1:55">
      <c r="A7" s="14"/>
      <c r="B7" s="15"/>
      <c r="C7" s="15"/>
      <c r="D7" s="15"/>
      <c r="E7" s="15"/>
      <c r="F7" s="15"/>
      <c r="G7" s="13"/>
      <c r="H7" s="15"/>
      <c r="I7" s="15"/>
      <c r="J7" s="15"/>
      <c r="K7" s="15"/>
      <c r="L7" s="15"/>
      <c r="M7" s="15"/>
      <c r="N7" s="22"/>
      <c r="O7" s="23"/>
      <c r="P7" s="24"/>
      <c r="Q7" s="15"/>
      <c r="R7" s="15"/>
      <c r="S7" s="15"/>
      <c r="T7" s="15"/>
      <c r="U7" s="15"/>
      <c r="V7" s="29"/>
      <c r="W7" s="22"/>
      <c r="X7" s="24"/>
      <c r="Y7" s="15"/>
      <c r="Z7" s="15"/>
      <c r="AA7" s="15"/>
      <c r="AB7" s="15"/>
      <c r="AC7" s="15"/>
      <c r="AD7" s="29"/>
      <c r="AE7" s="22"/>
      <c r="AF7" s="24"/>
      <c r="AG7" s="15"/>
      <c r="AH7" s="15"/>
      <c r="AI7" s="15"/>
      <c r="AJ7" s="15"/>
      <c r="AK7" s="15"/>
      <c r="AL7" s="29"/>
      <c r="AM7" s="38"/>
      <c r="AN7" s="24"/>
      <c r="AO7" s="15"/>
      <c r="AP7" s="15"/>
      <c r="AQ7" s="15"/>
      <c r="AR7" s="15"/>
      <c r="AS7" s="15"/>
      <c r="AT7" s="29"/>
      <c r="AU7" s="43"/>
      <c r="AV7" s="21"/>
      <c r="AW7" s="13"/>
      <c r="AX7" s="13"/>
      <c r="AY7" s="13"/>
      <c r="AZ7" s="13"/>
      <c r="BA7" s="13"/>
      <c r="BB7" s="28"/>
      <c r="BC7" s="42"/>
    </row>
    <row r="8" ht="29" customHeight="1" spans="1:55">
      <c r="A8" s="14"/>
      <c r="B8" s="15"/>
      <c r="C8" s="15"/>
      <c r="D8" s="15"/>
      <c r="E8" s="15"/>
      <c r="F8" s="15"/>
      <c r="G8" s="13"/>
      <c r="H8" s="15"/>
      <c r="I8" s="15"/>
      <c r="J8" s="15"/>
      <c r="K8" s="15"/>
      <c r="L8" s="15"/>
      <c r="M8" s="15"/>
      <c r="N8" s="22"/>
      <c r="O8" s="23"/>
      <c r="P8" s="24"/>
      <c r="Q8" s="15"/>
      <c r="R8" s="15"/>
      <c r="S8" s="15"/>
      <c r="T8" s="15"/>
      <c r="U8" s="15"/>
      <c r="V8" s="29"/>
      <c r="W8" s="22"/>
      <c r="X8" s="24"/>
      <c r="Y8" s="15"/>
      <c r="Z8" s="15"/>
      <c r="AA8" s="15"/>
      <c r="AB8" s="15"/>
      <c r="AC8" s="15"/>
      <c r="AD8" s="29"/>
      <c r="AE8" s="22"/>
      <c r="AF8" s="24"/>
      <c r="AG8" s="15"/>
      <c r="AH8" s="15"/>
      <c r="AI8" s="15"/>
      <c r="AJ8" s="15"/>
      <c r="AK8" s="15"/>
      <c r="AL8" s="29"/>
      <c r="AM8" s="38"/>
      <c r="AN8" s="24"/>
      <c r="AO8" s="15"/>
      <c r="AP8" s="15"/>
      <c r="AQ8" s="15"/>
      <c r="AR8" s="15"/>
      <c r="AS8" s="15"/>
      <c r="AT8" s="29"/>
      <c r="AU8" s="43"/>
      <c r="AV8" s="21"/>
      <c r="AW8" s="13"/>
      <c r="AX8" s="13"/>
      <c r="AY8" s="13"/>
      <c r="AZ8" s="13"/>
      <c r="BA8" s="13"/>
      <c r="BB8" s="28"/>
      <c r="BC8" s="42"/>
    </row>
    <row r="9" ht="29" customHeight="1" spans="1:55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22"/>
      <c r="O9" s="23"/>
      <c r="P9" s="24"/>
      <c r="Q9" s="15"/>
      <c r="R9" s="15"/>
      <c r="S9" s="15"/>
      <c r="T9" s="15"/>
      <c r="U9" s="15"/>
      <c r="V9" s="29"/>
      <c r="W9" s="22"/>
      <c r="X9" s="24"/>
      <c r="Y9" s="15"/>
      <c r="Z9" s="15"/>
      <c r="AA9" s="15"/>
      <c r="AB9" s="15"/>
      <c r="AC9" s="15"/>
      <c r="AD9" s="29"/>
      <c r="AE9" s="22"/>
      <c r="AF9" s="24"/>
      <c r="AG9" s="15"/>
      <c r="AH9" s="15"/>
      <c r="AI9" s="15"/>
      <c r="AJ9" s="15"/>
      <c r="AK9" s="15"/>
      <c r="AL9" s="29"/>
      <c r="AM9" s="38"/>
      <c r="AN9" s="24"/>
      <c r="AO9" s="15"/>
      <c r="AP9" s="15"/>
      <c r="AQ9" s="15"/>
      <c r="AR9" s="15"/>
      <c r="AS9" s="15"/>
      <c r="AT9" s="29"/>
      <c r="AU9" s="43"/>
      <c r="AV9" s="21"/>
      <c r="AW9" s="13"/>
      <c r="AX9" s="13"/>
      <c r="AY9" s="13"/>
      <c r="AZ9" s="13"/>
      <c r="BA9" s="13"/>
      <c r="BB9" s="28"/>
      <c r="BC9" s="42"/>
    </row>
    <row r="10" ht="29" customHeight="1" spans="1:55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22"/>
      <c r="O10" s="23"/>
      <c r="P10" s="24"/>
      <c r="Q10" s="15"/>
      <c r="R10" s="15"/>
      <c r="S10" s="15"/>
      <c r="T10" s="15"/>
      <c r="U10" s="15"/>
      <c r="V10" s="29"/>
      <c r="W10" s="22"/>
      <c r="X10" s="24"/>
      <c r="Y10" s="15"/>
      <c r="Z10" s="15"/>
      <c r="AA10" s="15"/>
      <c r="AB10" s="15"/>
      <c r="AC10" s="15"/>
      <c r="AD10" s="29"/>
      <c r="AE10" s="22"/>
      <c r="AF10" s="24"/>
      <c r="AG10" s="15"/>
      <c r="AH10" s="15"/>
      <c r="AI10" s="15"/>
      <c r="AJ10" s="15"/>
      <c r="AK10" s="15"/>
      <c r="AL10" s="29"/>
      <c r="AM10" s="38"/>
      <c r="AN10" s="24"/>
      <c r="AO10" s="15"/>
      <c r="AP10" s="15"/>
      <c r="AQ10" s="15"/>
      <c r="AR10" s="15"/>
      <c r="AS10" s="15"/>
      <c r="AT10" s="29"/>
      <c r="AU10" s="43"/>
      <c r="AV10" s="21"/>
      <c r="AW10" s="13"/>
      <c r="AX10" s="13"/>
      <c r="AY10" s="13"/>
      <c r="AZ10" s="13"/>
      <c r="BA10" s="13"/>
      <c r="BB10" s="28"/>
      <c r="BC10" s="42"/>
    </row>
    <row r="11" ht="29" customHeight="1" spans="1:5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22"/>
      <c r="O11" s="23"/>
      <c r="P11" s="24"/>
      <c r="Q11" s="15"/>
      <c r="R11" s="15"/>
      <c r="S11" s="15"/>
      <c r="T11" s="15"/>
      <c r="U11" s="15"/>
      <c r="V11" s="29"/>
      <c r="W11" s="22"/>
      <c r="X11" s="24"/>
      <c r="Y11" s="15"/>
      <c r="Z11" s="15"/>
      <c r="AA11" s="15"/>
      <c r="AB11" s="15"/>
      <c r="AC11" s="15"/>
      <c r="AD11" s="29"/>
      <c r="AE11" s="22"/>
      <c r="AF11" s="24"/>
      <c r="AG11" s="15"/>
      <c r="AH11" s="15"/>
      <c r="AI11" s="15"/>
      <c r="AJ11" s="15"/>
      <c r="AK11" s="15"/>
      <c r="AL11" s="29"/>
      <c r="AM11" s="38"/>
      <c r="AN11" s="24"/>
      <c r="AO11" s="15"/>
      <c r="AP11" s="15"/>
      <c r="AQ11" s="15"/>
      <c r="AR11" s="15"/>
      <c r="AS11" s="15"/>
      <c r="AT11" s="29"/>
      <c r="AU11" s="43"/>
      <c r="AV11" s="21"/>
      <c r="AW11" s="13"/>
      <c r="AX11" s="13"/>
      <c r="AY11" s="13"/>
      <c r="AZ11" s="13"/>
      <c r="BA11" s="13"/>
      <c r="BB11" s="28"/>
      <c r="BC11" s="42"/>
    </row>
    <row r="12" ht="29" customHeight="1" spans="1:55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22"/>
      <c r="O12" s="23"/>
      <c r="P12" s="24"/>
      <c r="Q12" s="15"/>
      <c r="R12" s="15"/>
      <c r="S12" s="15"/>
      <c r="T12" s="15"/>
      <c r="U12" s="15"/>
      <c r="V12" s="29"/>
      <c r="W12" s="22"/>
      <c r="X12" s="24"/>
      <c r="Y12" s="15"/>
      <c r="Z12" s="15"/>
      <c r="AA12" s="15"/>
      <c r="AB12" s="15"/>
      <c r="AC12" s="15"/>
      <c r="AD12" s="29"/>
      <c r="AE12" s="22"/>
      <c r="AF12" s="24"/>
      <c r="AG12" s="15"/>
      <c r="AH12" s="15"/>
      <c r="AI12" s="15"/>
      <c r="AJ12" s="15"/>
      <c r="AK12" s="15"/>
      <c r="AL12" s="29"/>
      <c r="AM12" s="38"/>
      <c r="AN12" s="24"/>
      <c r="AO12" s="15"/>
      <c r="AP12" s="15"/>
      <c r="AQ12" s="15"/>
      <c r="AR12" s="15"/>
      <c r="AS12" s="15"/>
      <c r="AT12" s="29"/>
      <c r="AU12" s="43"/>
      <c r="AV12" s="21"/>
      <c r="AW12" s="13"/>
      <c r="AX12" s="13"/>
      <c r="AY12" s="13"/>
      <c r="AZ12" s="13"/>
      <c r="BA12" s="13"/>
      <c r="BB12" s="28"/>
      <c r="BC12" s="42"/>
    </row>
    <row r="13" ht="29" customHeight="1" spans="1:55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22"/>
      <c r="O13" s="23"/>
      <c r="P13" s="24"/>
      <c r="Q13" s="15"/>
      <c r="R13" s="15"/>
      <c r="S13" s="15"/>
      <c r="T13" s="15"/>
      <c r="U13" s="15"/>
      <c r="V13" s="29"/>
      <c r="W13" s="22"/>
      <c r="X13" s="24"/>
      <c r="Y13" s="15"/>
      <c r="Z13" s="15"/>
      <c r="AA13" s="15"/>
      <c r="AB13" s="15"/>
      <c r="AC13" s="15"/>
      <c r="AD13" s="29"/>
      <c r="AE13" s="22"/>
      <c r="AF13" s="24"/>
      <c r="AG13" s="15"/>
      <c r="AH13" s="15"/>
      <c r="AI13" s="15"/>
      <c r="AJ13" s="15"/>
      <c r="AK13" s="15"/>
      <c r="AL13" s="29"/>
      <c r="AM13" s="38"/>
      <c r="AN13" s="24"/>
      <c r="AO13" s="15"/>
      <c r="AP13" s="15"/>
      <c r="AQ13" s="15"/>
      <c r="AR13" s="15"/>
      <c r="AS13" s="15"/>
      <c r="AT13" s="29"/>
      <c r="AU13" s="43"/>
      <c r="AV13" s="21"/>
      <c r="AW13" s="13"/>
      <c r="AX13" s="13"/>
      <c r="AY13" s="13"/>
      <c r="AZ13" s="13"/>
      <c r="BA13" s="13"/>
      <c r="BB13" s="28"/>
      <c r="BC13" s="42"/>
    </row>
    <row r="14" ht="29" customHeight="1" spans="1:55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22"/>
      <c r="O14" s="23"/>
      <c r="P14" s="24"/>
      <c r="Q14" s="15"/>
      <c r="R14" s="15"/>
      <c r="S14" s="15"/>
      <c r="T14" s="15"/>
      <c r="U14" s="15"/>
      <c r="V14" s="29"/>
      <c r="W14" s="22"/>
      <c r="X14" s="24"/>
      <c r="Y14" s="15"/>
      <c r="Z14" s="15"/>
      <c r="AA14" s="15"/>
      <c r="AB14" s="15"/>
      <c r="AC14" s="15"/>
      <c r="AD14" s="29"/>
      <c r="AE14" s="22"/>
      <c r="AF14" s="24"/>
      <c r="AG14" s="15"/>
      <c r="AH14" s="15"/>
      <c r="AI14" s="15"/>
      <c r="AJ14" s="15"/>
      <c r="AK14" s="15"/>
      <c r="AL14" s="29"/>
      <c r="AM14" s="38"/>
      <c r="AN14" s="24"/>
      <c r="AO14" s="15"/>
      <c r="AP14" s="15"/>
      <c r="AQ14" s="15"/>
      <c r="AR14" s="15"/>
      <c r="AS14" s="15"/>
      <c r="AT14" s="29"/>
      <c r="AU14" s="43"/>
      <c r="AV14" s="21"/>
      <c r="AW14" s="13"/>
      <c r="AX14" s="13"/>
      <c r="AY14" s="13"/>
      <c r="AZ14" s="13"/>
      <c r="BA14" s="13"/>
      <c r="BB14" s="28"/>
      <c r="BC14" s="42"/>
    </row>
    <row r="15" ht="29" customHeight="1" spans="1:55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22"/>
      <c r="O15" s="23"/>
      <c r="P15" s="24"/>
      <c r="Q15" s="15"/>
      <c r="R15" s="15"/>
      <c r="S15" s="15"/>
      <c r="T15" s="15"/>
      <c r="U15" s="15"/>
      <c r="V15" s="29"/>
      <c r="W15" s="22"/>
      <c r="X15" s="24"/>
      <c r="Y15" s="15"/>
      <c r="Z15" s="15"/>
      <c r="AA15" s="15"/>
      <c r="AB15" s="15"/>
      <c r="AC15" s="15"/>
      <c r="AD15" s="29"/>
      <c r="AE15" s="22"/>
      <c r="AF15" s="24"/>
      <c r="AG15" s="15"/>
      <c r="AH15" s="15"/>
      <c r="AI15" s="15"/>
      <c r="AJ15" s="15"/>
      <c r="AK15" s="15"/>
      <c r="AL15" s="29"/>
      <c r="AM15" s="38"/>
      <c r="AN15" s="24"/>
      <c r="AO15" s="15"/>
      <c r="AP15" s="15"/>
      <c r="AQ15" s="15"/>
      <c r="AR15" s="15"/>
      <c r="AS15" s="15"/>
      <c r="AT15" s="29"/>
      <c r="AU15" s="43"/>
      <c r="AV15" s="21"/>
      <c r="AW15" s="13"/>
      <c r="AX15" s="13"/>
      <c r="AY15" s="13"/>
      <c r="AZ15" s="13"/>
      <c r="BA15" s="13"/>
      <c r="BB15" s="28"/>
      <c r="BC15" s="42"/>
    </row>
    <row r="16" ht="29" customHeight="1" spans="1:55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22"/>
      <c r="O16" s="23"/>
      <c r="P16" s="24"/>
      <c r="Q16" s="15"/>
      <c r="R16" s="15"/>
      <c r="S16" s="15"/>
      <c r="T16" s="15"/>
      <c r="U16" s="15"/>
      <c r="V16" s="29"/>
      <c r="W16" s="22"/>
      <c r="X16" s="24"/>
      <c r="Y16" s="15"/>
      <c r="Z16" s="15"/>
      <c r="AA16" s="15"/>
      <c r="AB16" s="15"/>
      <c r="AC16" s="15"/>
      <c r="AD16" s="29"/>
      <c r="AE16" s="22"/>
      <c r="AF16" s="24"/>
      <c r="AG16" s="15"/>
      <c r="AH16" s="15"/>
      <c r="AI16" s="15"/>
      <c r="AJ16" s="15"/>
      <c r="AK16" s="15"/>
      <c r="AL16" s="29"/>
      <c r="AM16" s="38"/>
      <c r="AN16" s="24"/>
      <c r="AO16" s="15"/>
      <c r="AP16" s="15"/>
      <c r="AQ16" s="15"/>
      <c r="AR16" s="15"/>
      <c r="AS16" s="15"/>
      <c r="AT16" s="29"/>
      <c r="AU16" s="43"/>
      <c r="AV16" s="21"/>
      <c r="AW16" s="13"/>
      <c r="AX16" s="13"/>
      <c r="AY16" s="13"/>
      <c r="AZ16" s="13"/>
      <c r="BA16" s="13"/>
      <c r="BB16" s="28"/>
      <c r="BC16" s="42"/>
    </row>
    <row r="17" ht="29" customHeight="1" spans="1:5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22"/>
      <c r="O17" s="23"/>
      <c r="P17" s="24"/>
      <c r="Q17" s="15"/>
      <c r="R17" s="15"/>
      <c r="S17" s="15"/>
      <c r="T17" s="15"/>
      <c r="U17" s="15"/>
      <c r="V17" s="29"/>
      <c r="W17" s="22"/>
      <c r="X17" s="24"/>
      <c r="Y17" s="15"/>
      <c r="Z17" s="15"/>
      <c r="AA17" s="15"/>
      <c r="AB17" s="15"/>
      <c r="AC17" s="15"/>
      <c r="AD17" s="29"/>
      <c r="AE17" s="22"/>
      <c r="AF17" s="24"/>
      <c r="AG17" s="15"/>
      <c r="AH17" s="15"/>
      <c r="AI17" s="15"/>
      <c r="AJ17" s="15"/>
      <c r="AK17" s="15"/>
      <c r="AL17" s="29"/>
      <c r="AM17" s="38"/>
      <c r="AN17" s="24"/>
      <c r="AO17" s="15"/>
      <c r="AP17" s="15"/>
      <c r="AQ17" s="15"/>
      <c r="AR17" s="15"/>
      <c r="AS17" s="15"/>
      <c r="AT17" s="29"/>
      <c r="AU17" s="43"/>
      <c r="AV17" s="21"/>
      <c r="AW17" s="13"/>
      <c r="AX17" s="13"/>
      <c r="AY17" s="13"/>
      <c r="AZ17" s="13"/>
      <c r="BA17" s="13"/>
      <c r="BB17" s="28"/>
      <c r="BC17" s="42"/>
    </row>
    <row r="18" ht="29" customHeight="1" spans="1:5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22"/>
      <c r="O18" s="23"/>
      <c r="P18" s="24"/>
      <c r="Q18" s="15"/>
      <c r="R18" s="15"/>
      <c r="S18" s="15"/>
      <c r="T18" s="15"/>
      <c r="U18" s="15"/>
      <c r="V18" s="29"/>
      <c r="W18" s="22"/>
      <c r="X18" s="24"/>
      <c r="Y18" s="15"/>
      <c r="Z18" s="15"/>
      <c r="AA18" s="15"/>
      <c r="AB18" s="15"/>
      <c r="AC18" s="15"/>
      <c r="AD18" s="29"/>
      <c r="AE18" s="22"/>
      <c r="AF18" s="24"/>
      <c r="AG18" s="15"/>
      <c r="AH18" s="15"/>
      <c r="AI18" s="15"/>
      <c r="AJ18" s="15"/>
      <c r="AK18" s="15"/>
      <c r="AL18" s="29"/>
      <c r="AM18" s="38"/>
      <c r="AN18" s="24"/>
      <c r="AO18" s="15"/>
      <c r="AP18" s="15"/>
      <c r="AQ18" s="15"/>
      <c r="AR18" s="15"/>
      <c r="AS18" s="15"/>
      <c r="AT18" s="29"/>
      <c r="AU18" s="43"/>
      <c r="AV18" s="21"/>
      <c r="AW18" s="13"/>
      <c r="AX18" s="13"/>
      <c r="AY18" s="13"/>
      <c r="AZ18" s="13"/>
      <c r="BA18" s="13"/>
      <c r="BB18" s="28"/>
      <c r="BC18" s="42"/>
    </row>
    <row r="19" ht="29" customHeight="1" spans="1:55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22"/>
      <c r="O19" s="23"/>
      <c r="P19" s="24"/>
      <c r="Q19" s="15"/>
      <c r="R19" s="15"/>
      <c r="S19" s="15"/>
      <c r="T19" s="15"/>
      <c r="U19" s="15"/>
      <c r="V19" s="29"/>
      <c r="W19" s="22"/>
      <c r="X19" s="24"/>
      <c r="Y19" s="15"/>
      <c r="Z19" s="15"/>
      <c r="AA19" s="15"/>
      <c r="AB19" s="15"/>
      <c r="AC19" s="15"/>
      <c r="AD19" s="29"/>
      <c r="AE19" s="22"/>
      <c r="AF19" s="24"/>
      <c r="AG19" s="15"/>
      <c r="AH19" s="15"/>
      <c r="AI19" s="15"/>
      <c r="AJ19" s="15"/>
      <c r="AK19" s="15"/>
      <c r="AL19" s="29"/>
      <c r="AM19" s="38"/>
      <c r="AN19" s="24"/>
      <c r="AO19" s="15"/>
      <c r="AP19" s="15"/>
      <c r="AQ19" s="15"/>
      <c r="AR19" s="15"/>
      <c r="AS19" s="15"/>
      <c r="AT19" s="29"/>
      <c r="AU19" s="43"/>
      <c r="AV19" s="21"/>
      <c r="AW19" s="13"/>
      <c r="AX19" s="13"/>
      <c r="AY19" s="13"/>
      <c r="AZ19" s="13"/>
      <c r="BA19" s="13"/>
      <c r="BB19" s="28"/>
      <c r="BC19" s="42"/>
    </row>
    <row r="20" ht="29" customHeight="1" spans="1:55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22"/>
      <c r="O20" s="23"/>
      <c r="P20" s="24"/>
      <c r="Q20" s="15"/>
      <c r="R20" s="15"/>
      <c r="S20" s="15"/>
      <c r="T20" s="15"/>
      <c r="U20" s="15"/>
      <c r="V20" s="29"/>
      <c r="W20" s="22"/>
      <c r="X20" s="24"/>
      <c r="Y20" s="15"/>
      <c r="Z20" s="15"/>
      <c r="AA20" s="15"/>
      <c r="AB20" s="15"/>
      <c r="AC20" s="15"/>
      <c r="AD20" s="29"/>
      <c r="AE20" s="22"/>
      <c r="AF20" s="24"/>
      <c r="AG20" s="15"/>
      <c r="AH20" s="15"/>
      <c r="AI20" s="15"/>
      <c r="AJ20" s="15"/>
      <c r="AK20" s="15"/>
      <c r="AL20" s="29"/>
      <c r="AM20" s="38"/>
      <c r="AN20" s="24"/>
      <c r="AO20" s="15"/>
      <c r="AP20" s="15"/>
      <c r="AQ20" s="15"/>
      <c r="AR20" s="15"/>
      <c r="AS20" s="15"/>
      <c r="AT20" s="29"/>
      <c r="AU20" s="43"/>
      <c r="AV20" s="21"/>
      <c r="AW20" s="13"/>
      <c r="AX20" s="13"/>
      <c r="AY20" s="13"/>
      <c r="AZ20" s="13"/>
      <c r="BA20" s="13"/>
      <c r="BB20" s="28"/>
      <c r="BC20" s="42"/>
    </row>
    <row r="21" ht="29" customHeight="1" spans="1:55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22"/>
      <c r="O21" s="23"/>
      <c r="P21" s="24"/>
      <c r="Q21" s="15"/>
      <c r="R21" s="15"/>
      <c r="S21" s="15"/>
      <c r="T21" s="15"/>
      <c r="U21" s="15"/>
      <c r="V21" s="29"/>
      <c r="W21" s="22"/>
      <c r="X21" s="24"/>
      <c r="Y21" s="15"/>
      <c r="Z21" s="15"/>
      <c r="AA21" s="15"/>
      <c r="AB21" s="15"/>
      <c r="AC21" s="15"/>
      <c r="AD21" s="29"/>
      <c r="AE21" s="22"/>
      <c r="AF21" s="24"/>
      <c r="AG21" s="15"/>
      <c r="AH21" s="15"/>
      <c r="AI21" s="15"/>
      <c r="AJ21" s="15"/>
      <c r="AK21" s="15"/>
      <c r="AL21" s="29"/>
      <c r="AM21" s="38"/>
      <c r="AN21" s="24"/>
      <c r="AO21" s="15"/>
      <c r="AP21" s="15"/>
      <c r="AQ21" s="15"/>
      <c r="AR21" s="15"/>
      <c r="AS21" s="15"/>
      <c r="AT21" s="29"/>
      <c r="AU21" s="43"/>
      <c r="AV21" s="21"/>
      <c r="AW21" s="13"/>
      <c r="AX21" s="13"/>
      <c r="AY21" s="13"/>
      <c r="AZ21" s="13"/>
      <c r="BA21" s="13"/>
      <c r="BB21" s="28"/>
      <c r="BC21" s="42"/>
    </row>
    <row r="22" ht="29" customHeight="1" spans="1:55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22"/>
      <c r="O22" s="23"/>
      <c r="P22" s="24"/>
      <c r="Q22" s="15"/>
      <c r="R22" s="15"/>
      <c r="S22" s="15"/>
      <c r="T22" s="15"/>
      <c r="U22" s="15"/>
      <c r="V22" s="29"/>
      <c r="W22" s="22"/>
      <c r="X22" s="24"/>
      <c r="Y22" s="15"/>
      <c r="Z22" s="15"/>
      <c r="AA22" s="15"/>
      <c r="AB22" s="15"/>
      <c r="AC22" s="15"/>
      <c r="AD22" s="29"/>
      <c r="AE22" s="22"/>
      <c r="AF22" s="24"/>
      <c r="AG22" s="15"/>
      <c r="AH22" s="15"/>
      <c r="AI22" s="15"/>
      <c r="AJ22" s="15"/>
      <c r="AK22" s="15"/>
      <c r="AL22" s="29"/>
      <c r="AM22" s="38"/>
      <c r="AN22" s="24"/>
      <c r="AO22" s="15"/>
      <c r="AP22" s="15"/>
      <c r="AQ22" s="15"/>
      <c r="AR22" s="15"/>
      <c r="AS22" s="15"/>
      <c r="AT22" s="29"/>
      <c r="AU22" s="43"/>
      <c r="AV22" s="21"/>
      <c r="AW22" s="13"/>
      <c r="AX22" s="13"/>
      <c r="AY22" s="13"/>
      <c r="AZ22" s="13"/>
      <c r="BA22" s="13"/>
      <c r="BB22" s="28"/>
      <c r="BC22" s="42"/>
    </row>
    <row r="23" ht="29" customHeight="1" spans="1:55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22"/>
      <c r="O23" s="23"/>
      <c r="P23" s="24"/>
      <c r="Q23" s="15"/>
      <c r="R23" s="15"/>
      <c r="S23" s="15"/>
      <c r="T23" s="15"/>
      <c r="U23" s="15"/>
      <c r="V23" s="29"/>
      <c r="W23" s="22"/>
      <c r="X23" s="24"/>
      <c r="Y23" s="15"/>
      <c r="Z23" s="15"/>
      <c r="AA23" s="15"/>
      <c r="AB23" s="15"/>
      <c r="AC23" s="15"/>
      <c r="AD23" s="29"/>
      <c r="AE23" s="22"/>
      <c r="AF23" s="24"/>
      <c r="AG23" s="15"/>
      <c r="AH23" s="15"/>
      <c r="AI23" s="15"/>
      <c r="AJ23" s="15"/>
      <c r="AK23" s="15"/>
      <c r="AL23" s="29"/>
      <c r="AM23" s="38"/>
      <c r="AN23" s="24"/>
      <c r="AO23" s="15"/>
      <c r="AP23" s="15"/>
      <c r="AQ23" s="15"/>
      <c r="AR23" s="15"/>
      <c r="AS23" s="15"/>
      <c r="AT23" s="29"/>
      <c r="AU23" s="43"/>
      <c r="AV23" s="21"/>
      <c r="AW23" s="13"/>
      <c r="AX23" s="13"/>
      <c r="AY23" s="13"/>
      <c r="AZ23" s="13"/>
      <c r="BA23" s="13"/>
      <c r="BB23" s="28"/>
      <c r="BC23" s="42"/>
    </row>
    <row r="24" ht="29" customHeight="1" spans="1:55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22"/>
      <c r="O24" s="23"/>
      <c r="P24" s="24"/>
      <c r="Q24" s="15"/>
      <c r="R24" s="15"/>
      <c r="S24" s="15"/>
      <c r="T24" s="15"/>
      <c r="U24" s="15"/>
      <c r="V24" s="29"/>
      <c r="W24" s="22"/>
      <c r="X24" s="24"/>
      <c r="Y24" s="15"/>
      <c r="Z24" s="15"/>
      <c r="AA24" s="15"/>
      <c r="AB24" s="15"/>
      <c r="AC24" s="15"/>
      <c r="AD24" s="29"/>
      <c r="AE24" s="22"/>
      <c r="AF24" s="24"/>
      <c r="AG24" s="15"/>
      <c r="AH24" s="15"/>
      <c r="AI24" s="15"/>
      <c r="AJ24" s="15"/>
      <c r="AK24" s="15"/>
      <c r="AL24" s="29"/>
      <c r="AM24" s="38"/>
      <c r="AN24" s="24"/>
      <c r="AO24" s="15"/>
      <c r="AP24" s="15"/>
      <c r="AQ24" s="15"/>
      <c r="AR24" s="15"/>
      <c r="AS24" s="15"/>
      <c r="AT24" s="29"/>
      <c r="AU24" s="43"/>
      <c r="AV24" s="21"/>
      <c r="AW24" s="13"/>
      <c r="AX24" s="13"/>
      <c r="AY24" s="13"/>
      <c r="AZ24" s="13"/>
      <c r="BA24" s="13"/>
      <c r="BB24" s="28"/>
      <c r="BC24" s="42"/>
    </row>
    <row r="25" ht="29" customHeight="1" spans="1:55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22"/>
      <c r="O25" s="23"/>
      <c r="P25" s="24"/>
      <c r="Q25" s="15"/>
      <c r="R25" s="15"/>
      <c r="S25" s="15"/>
      <c r="T25" s="15"/>
      <c r="U25" s="15"/>
      <c r="V25" s="29"/>
      <c r="W25" s="22"/>
      <c r="X25" s="24"/>
      <c r="Y25" s="15"/>
      <c r="Z25" s="15"/>
      <c r="AA25" s="15"/>
      <c r="AB25" s="15"/>
      <c r="AC25" s="15"/>
      <c r="AD25" s="29"/>
      <c r="AE25" s="22"/>
      <c r="AF25" s="24"/>
      <c r="AG25" s="15"/>
      <c r="AH25" s="15"/>
      <c r="AI25" s="15"/>
      <c r="AJ25" s="15"/>
      <c r="AK25" s="15"/>
      <c r="AL25" s="29"/>
      <c r="AM25" s="38"/>
      <c r="AN25" s="24"/>
      <c r="AO25" s="15"/>
      <c r="AP25" s="15"/>
      <c r="AQ25" s="15"/>
      <c r="AR25" s="15"/>
      <c r="AS25" s="15"/>
      <c r="AT25" s="29"/>
      <c r="AU25" s="43"/>
      <c r="AV25" s="21"/>
      <c r="AW25" s="13"/>
      <c r="AX25" s="13"/>
      <c r="AY25" s="13"/>
      <c r="AZ25" s="13"/>
      <c r="BA25" s="13"/>
      <c r="BB25" s="28"/>
      <c r="BC25" s="42"/>
    </row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  <row r="632" ht="29" customHeight="1"/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129</v>
      </c>
    </row>
    <row r="17" spans="1:1">
      <c r="A17" s="1" t="s">
        <v>130</v>
      </c>
    </row>
    <row r="18" spans="1:1">
      <c r="A18" s="1" t="s">
        <v>131</v>
      </c>
    </row>
    <row r="19" spans="1:1">
      <c r="A19" s="1" t="s">
        <v>132</v>
      </c>
    </row>
    <row r="32" spans="1:1">
      <c r="A32" s="1" t="s">
        <v>133</v>
      </c>
    </row>
    <row r="53" spans="1:1">
      <c r="A53" s="1" t="s">
        <v>134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2024-01-24T08:07:24Z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C39D602787C34CFC8BE5677E88F67E18_12</vt:lpwstr>
  </property>
</Properties>
</file>